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Годовой отчет 2024\Направлено в МЭ 28.03.2025\Чеченэнерго\Форматы отчета\"/>
    </mc:Choice>
  </mc:AlternateContent>
  <bookViews>
    <workbookView xWindow="0" yWindow="0" windowWidth="28800" windowHeight="12300"/>
  </bookViews>
  <sheets>
    <sheet name="4 П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'4 Пп'!$A$20:$V$195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500C2F4F_1743_499A_A051_20565DBF52B2_.wvu.PrintArea" localSheetId="0" hidden="1">'4 Пп'!$A$1:$V$203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'4 Пп'!$A$1:$V$203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95" i="1" l="1"/>
  <c r="T195" i="1"/>
  <c r="S195" i="1"/>
  <c r="R195" i="1"/>
  <c r="Q195" i="1"/>
  <c r="U194" i="1"/>
  <c r="Q194" i="1"/>
  <c r="T194" i="1"/>
  <c r="P193" i="1"/>
  <c r="O193" i="1"/>
  <c r="O171" i="1" s="1"/>
  <c r="N193" i="1"/>
  <c r="N171" i="1" s="1"/>
  <c r="L193" i="1"/>
  <c r="J193" i="1"/>
  <c r="U193" i="1" s="1"/>
  <c r="I193" i="1"/>
  <c r="G193" i="1"/>
  <c r="F193" i="1"/>
  <c r="Q193" i="1" s="1"/>
  <c r="U192" i="1"/>
  <c r="T192" i="1"/>
  <c r="S192" i="1"/>
  <c r="R192" i="1"/>
  <c r="Q192" i="1"/>
  <c r="U191" i="1"/>
  <c r="T191" i="1"/>
  <c r="S191" i="1"/>
  <c r="R191" i="1"/>
  <c r="Q191" i="1"/>
  <c r="U190" i="1"/>
  <c r="T190" i="1"/>
  <c r="S190" i="1"/>
  <c r="R190" i="1"/>
  <c r="Q190" i="1"/>
  <c r="U189" i="1"/>
  <c r="T189" i="1"/>
  <c r="S189" i="1"/>
  <c r="R189" i="1"/>
  <c r="Q189" i="1"/>
  <c r="U188" i="1"/>
  <c r="T188" i="1"/>
  <c r="S188" i="1"/>
  <c r="R188" i="1"/>
  <c r="Q188" i="1"/>
  <c r="U187" i="1"/>
  <c r="T187" i="1"/>
  <c r="S187" i="1"/>
  <c r="R187" i="1"/>
  <c r="Q187" i="1"/>
  <c r="U186" i="1"/>
  <c r="T186" i="1"/>
  <c r="S186" i="1"/>
  <c r="R186" i="1"/>
  <c r="Q186" i="1"/>
  <c r="U185" i="1"/>
  <c r="T185" i="1"/>
  <c r="S185" i="1"/>
  <c r="R185" i="1"/>
  <c r="Q185" i="1"/>
  <c r="U184" i="1"/>
  <c r="T184" i="1"/>
  <c r="S184" i="1"/>
  <c r="R184" i="1"/>
  <c r="Q184" i="1"/>
  <c r="U183" i="1"/>
  <c r="T183" i="1"/>
  <c r="S183" i="1"/>
  <c r="R183" i="1"/>
  <c r="Q183" i="1"/>
  <c r="U182" i="1"/>
  <c r="T182" i="1"/>
  <c r="S182" i="1"/>
  <c r="R182" i="1"/>
  <c r="Q182" i="1"/>
  <c r="U181" i="1"/>
  <c r="T181" i="1"/>
  <c r="S181" i="1"/>
  <c r="R181" i="1"/>
  <c r="Q181" i="1"/>
  <c r="U180" i="1"/>
  <c r="T180" i="1"/>
  <c r="S180" i="1"/>
  <c r="R180" i="1"/>
  <c r="Q180" i="1"/>
  <c r="U179" i="1"/>
  <c r="T179" i="1"/>
  <c r="S179" i="1"/>
  <c r="R179" i="1"/>
  <c r="Q179" i="1"/>
  <c r="U178" i="1"/>
  <c r="T178" i="1"/>
  <c r="S178" i="1"/>
  <c r="R178" i="1"/>
  <c r="Q178" i="1"/>
  <c r="U177" i="1"/>
  <c r="T177" i="1"/>
  <c r="S177" i="1"/>
  <c r="R177" i="1"/>
  <c r="Q177" i="1"/>
  <c r="U176" i="1"/>
  <c r="T176" i="1"/>
  <c r="S176" i="1"/>
  <c r="R176" i="1"/>
  <c r="Q176" i="1"/>
  <c r="U175" i="1"/>
  <c r="T175" i="1"/>
  <c r="S175" i="1"/>
  <c r="R175" i="1"/>
  <c r="Q175" i="1"/>
  <c r="U174" i="1"/>
  <c r="T174" i="1"/>
  <c r="S174" i="1"/>
  <c r="R174" i="1"/>
  <c r="Q174" i="1"/>
  <c r="U173" i="1"/>
  <c r="T173" i="1"/>
  <c r="S173" i="1"/>
  <c r="R173" i="1"/>
  <c r="Q173" i="1"/>
  <c r="U172" i="1"/>
  <c r="T172" i="1"/>
  <c r="S172" i="1"/>
  <c r="R172" i="1"/>
  <c r="Q172" i="1"/>
  <c r="P171" i="1"/>
  <c r="L171" i="1"/>
  <c r="G171" i="1"/>
  <c r="U170" i="1"/>
  <c r="T170" i="1"/>
  <c r="S170" i="1"/>
  <c r="R170" i="1"/>
  <c r="Q170" i="1"/>
  <c r="U169" i="1"/>
  <c r="T169" i="1"/>
  <c r="S169" i="1"/>
  <c r="R169" i="1"/>
  <c r="Q169" i="1"/>
  <c r="U168" i="1"/>
  <c r="T168" i="1"/>
  <c r="S168" i="1"/>
  <c r="R168" i="1"/>
  <c r="Q168" i="1"/>
  <c r="U167" i="1"/>
  <c r="T167" i="1"/>
  <c r="S167" i="1"/>
  <c r="R167" i="1"/>
  <c r="Q167" i="1"/>
  <c r="U166" i="1"/>
  <c r="T166" i="1"/>
  <c r="S166" i="1"/>
  <c r="R166" i="1"/>
  <c r="Q166" i="1"/>
  <c r="U165" i="1"/>
  <c r="T165" i="1"/>
  <c r="S165" i="1"/>
  <c r="R165" i="1"/>
  <c r="Q165" i="1"/>
  <c r="U164" i="1"/>
  <c r="T164" i="1"/>
  <c r="S164" i="1"/>
  <c r="R164" i="1"/>
  <c r="Q164" i="1"/>
  <c r="U163" i="1"/>
  <c r="T163" i="1"/>
  <c r="S163" i="1"/>
  <c r="R163" i="1"/>
  <c r="Q163" i="1"/>
  <c r="U162" i="1"/>
  <c r="T162" i="1"/>
  <c r="S162" i="1"/>
  <c r="R162" i="1"/>
  <c r="Q162" i="1"/>
  <c r="U161" i="1"/>
  <c r="T161" i="1"/>
  <c r="S161" i="1"/>
  <c r="R161" i="1"/>
  <c r="Q161" i="1"/>
  <c r="U160" i="1"/>
  <c r="T160" i="1"/>
  <c r="S160" i="1"/>
  <c r="R160" i="1"/>
  <c r="Q160" i="1"/>
  <c r="U159" i="1"/>
  <c r="T159" i="1"/>
  <c r="S159" i="1"/>
  <c r="R159" i="1"/>
  <c r="Q159" i="1"/>
  <c r="U158" i="1"/>
  <c r="T158" i="1"/>
  <c r="S158" i="1"/>
  <c r="R158" i="1"/>
  <c r="Q158" i="1"/>
  <c r="U157" i="1"/>
  <c r="T157" i="1"/>
  <c r="S157" i="1"/>
  <c r="R157" i="1"/>
  <c r="Q157" i="1"/>
  <c r="U156" i="1"/>
  <c r="T156" i="1"/>
  <c r="S156" i="1"/>
  <c r="R156" i="1"/>
  <c r="Q156" i="1"/>
  <c r="U155" i="1"/>
  <c r="T155" i="1"/>
  <c r="S155" i="1"/>
  <c r="R155" i="1"/>
  <c r="Q155" i="1"/>
  <c r="U154" i="1"/>
  <c r="T154" i="1"/>
  <c r="S154" i="1"/>
  <c r="R154" i="1"/>
  <c r="Q154" i="1"/>
  <c r="U153" i="1"/>
  <c r="T153" i="1"/>
  <c r="S153" i="1"/>
  <c r="R153" i="1"/>
  <c r="Q153" i="1"/>
  <c r="U152" i="1"/>
  <c r="T152" i="1"/>
  <c r="S152" i="1"/>
  <c r="R152" i="1"/>
  <c r="Q152" i="1"/>
  <c r="U151" i="1"/>
  <c r="T151" i="1"/>
  <c r="S151" i="1"/>
  <c r="R151" i="1"/>
  <c r="Q151" i="1"/>
  <c r="U150" i="1"/>
  <c r="T150" i="1"/>
  <c r="S150" i="1"/>
  <c r="R150" i="1"/>
  <c r="Q150" i="1"/>
  <c r="U149" i="1"/>
  <c r="T149" i="1"/>
  <c r="S149" i="1"/>
  <c r="R149" i="1"/>
  <c r="Q149" i="1"/>
  <c r="U148" i="1"/>
  <c r="T148" i="1"/>
  <c r="S148" i="1"/>
  <c r="R148" i="1"/>
  <c r="Q148" i="1"/>
  <c r="U147" i="1"/>
  <c r="T147" i="1"/>
  <c r="S147" i="1"/>
  <c r="R147" i="1"/>
  <c r="Q147" i="1"/>
  <c r="U146" i="1"/>
  <c r="T146" i="1"/>
  <c r="S146" i="1"/>
  <c r="R146" i="1"/>
  <c r="Q146" i="1"/>
  <c r="U145" i="1"/>
  <c r="T145" i="1"/>
  <c r="S145" i="1"/>
  <c r="R145" i="1"/>
  <c r="Q145" i="1"/>
  <c r="U144" i="1"/>
  <c r="T144" i="1"/>
  <c r="S144" i="1"/>
  <c r="R144" i="1"/>
  <c r="Q144" i="1"/>
  <c r="U143" i="1"/>
  <c r="T143" i="1"/>
  <c r="S143" i="1"/>
  <c r="R143" i="1"/>
  <c r="Q143" i="1"/>
  <c r="U142" i="1"/>
  <c r="T142" i="1"/>
  <c r="S142" i="1"/>
  <c r="R142" i="1"/>
  <c r="Q142" i="1"/>
  <c r="U141" i="1"/>
  <c r="T141" i="1"/>
  <c r="S141" i="1"/>
  <c r="R141" i="1"/>
  <c r="Q141" i="1"/>
  <c r="U140" i="1"/>
  <c r="T140" i="1"/>
  <c r="S140" i="1"/>
  <c r="R140" i="1"/>
  <c r="Q140" i="1"/>
  <c r="U139" i="1"/>
  <c r="T139" i="1"/>
  <c r="S139" i="1"/>
  <c r="R139" i="1"/>
  <c r="Q139" i="1"/>
  <c r="U138" i="1"/>
  <c r="T138" i="1"/>
  <c r="S138" i="1"/>
  <c r="R138" i="1"/>
  <c r="Q138" i="1"/>
  <c r="U137" i="1"/>
  <c r="T137" i="1"/>
  <c r="S137" i="1"/>
  <c r="R137" i="1"/>
  <c r="Q137" i="1"/>
  <c r="U136" i="1"/>
  <c r="T136" i="1"/>
  <c r="S136" i="1"/>
  <c r="R136" i="1"/>
  <c r="Q136" i="1"/>
  <c r="U135" i="1"/>
  <c r="T135" i="1"/>
  <c r="S135" i="1"/>
  <c r="R135" i="1"/>
  <c r="Q135" i="1"/>
  <c r="U134" i="1"/>
  <c r="T134" i="1"/>
  <c r="S134" i="1"/>
  <c r="R134" i="1"/>
  <c r="Q134" i="1"/>
  <c r="U133" i="1"/>
  <c r="T133" i="1"/>
  <c r="S133" i="1"/>
  <c r="R133" i="1"/>
  <c r="Q133" i="1"/>
  <c r="U132" i="1"/>
  <c r="T132" i="1"/>
  <c r="S132" i="1"/>
  <c r="R132" i="1"/>
  <c r="Q132" i="1"/>
  <c r="T131" i="1"/>
  <c r="S131" i="1"/>
  <c r="U131" i="1"/>
  <c r="R131" i="1"/>
  <c r="Q131" i="1"/>
  <c r="U130" i="1"/>
  <c r="R130" i="1"/>
  <c r="Q130" i="1"/>
  <c r="T130" i="1"/>
  <c r="S130" i="1"/>
  <c r="T129" i="1"/>
  <c r="S129" i="1"/>
  <c r="U129" i="1"/>
  <c r="R129" i="1"/>
  <c r="Q129" i="1"/>
  <c r="U128" i="1"/>
  <c r="R128" i="1"/>
  <c r="Q128" i="1"/>
  <c r="T128" i="1"/>
  <c r="S128" i="1"/>
  <c r="T127" i="1"/>
  <c r="S127" i="1"/>
  <c r="U127" i="1"/>
  <c r="R127" i="1"/>
  <c r="Q127" i="1"/>
  <c r="U126" i="1"/>
  <c r="R126" i="1"/>
  <c r="Q126" i="1"/>
  <c r="T126" i="1"/>
  <c r="S126" i="1"/>
  <c r="T125" i="1"/>
  <c r="S125" i="1"/>
  <c r="U125" i="1"/>
  <c r="R125" i="1"/>
  <c r="Q125" i="1"/>
  <c r="U124" i="1"/>
  <c r="R124" i="1"/>
  <c r="Q124" i="1"/>
  <c r="T124" i="1"/>
  <c r="P123" i="1"/>
  <c r="N123" i="1"/>
  <c r="L123" i="1"/>
  <c r="I123" i="1"/>
  <c r="G123" i="1"/>
  <c r="U122" i="1"/>
  <c r="T122" i="1"/>
  <c r="S122" i="1"/>
  <c r="R122" i="1"/>
  <c r="Q122" i="1"/>
  <c r="U121" i="1"/>
  <c r="Q121" i="1"/>
  <c r="R121" i="1"/>
  <c r="T121" i="1"/>
  <c r="S121" i="1"/>
  <c r="S120" i="1"/>
  <c r="T120" i="1"/>
  <c r="U120" i="1"/>
  <c r="R120" i="1"/>
  <c r="Q120" i="1"/>
  <c r="U119" i="1"/>
  <c r="Q119" i="1"/>
  <c r="R119" i="1"/>
  <c r="T119" i="1"/>
  <c r="S119" i="1"/>
  <c r="S118" i="1"/>
  <c r="T118" i="1"/>
  <c r="U118" i="1"/>
  <c r="R118" i="1"/>
  <c r="Q118" i="1"/>
  <c r="U117" i="1"/>
  <c r="Q117" i="1"/>
  <c r="R117" i="1"/>
  <c r="T117" i="1"/>
  <c r="S117" i="1"/>
  <c r="S116" i="1"/>
  <c r="T116" i="1"/>
  <c r="U116" i="1"/>
  <c r="R116" i="1"/>
  <c r="Q116" i="1"/>
  <c r="U115" i="1"/>
  <c r="Q115" i="1"/>
  <c r="R115" i="1"/>
  <c r="T115" i="1"/>
  <c r="S115" i="1"/>
  <c r="S114" i="1"/>
  <c r="T114" i="1"/>
  <c r="U114" i="1"/>
  <c r="R114" i="1"/>
  <c r="Q114" i="1"/>
  <c r="U113" i="1"/>
  <c r="Q113" i="1"/>
  <c r="T113" i="1"/>
  <c r="S112" i="1"/>
  <c r="R112" i="1"/>
  <c r="P111" i="1"/>
  <c r="N111" i="1"/>
  <c r="L111" i="1"/>
  <c r="I111" i="1"/>
  <c r="G111" i="1"/>
  <c r="U110" i="1"/>
  <c r="T110" i="1"/>
  <c r="S110" i="1"/>
  <c r="R110" i="1"/>
  <c r="Q110" i="1"/>
  <c r="U109" i="1"/>
  <c r="T109" i="1"/>
  <c r="S109" i="1"/>
  <c r="R109" i="1"/>
  <c r="Q109" i="1"/>
  <c r="T108" i="1"/>
  <c r="P108" i="1"/>
  <c r="U108" i="1" s="1"/>
  <c r="O108" i="1"/>
  <c r="N108" i="1"/>
  <c r="M108" i="1"/>
  <c r="L108" i="1"/>
  <c r="Q108" i="1" s="1"/>
  <c r="J108" i="1"/>
  <c r="I108" i="1"/>
  <c r="H108" i="1"/>
  <c r="S108" i="1" s="1"/>
  <c r="G108" i="1"/>
  <c r="R108" i="1" s="1"/>
  <c r="F108" i="1"/>
  <c r="U107" i="1"/>
  <c r="T107" i="1"/>
  <c r="S107" i="1"/>
  <c r="R107" i="1"/>
  <c r="Q107" i="1"/>
  <c r="U106" i="1"/>
  <c r="T106" i="1"/>
  <c r="S106" i="1"/>
  <c r="R106" i="1"/>
  <c r="Q106" i="1"/>
  <c r="T105" i="1"/>
  <c r="P105" i="1"/>
  <c r="U105" i="1" s="1"/>
  <c r="O105" i="1"/>
  <c r="N105" i="1"/>
  <c r="M105" i="1"/>
  <c r="L105" i="1"/>
  <c r="Q105" i="1" s="1"/>
  <c r="J105" i="1"/>
  <c r="I105" i="1"/>
  <c r="H105" i="1"/>
  <c r="S105" i="1" s="1"/>
  <c r="G105" i="1"/>
  <c r="R105" i="1" s="1"/>
  <c r="F105" i="1"/>
  <c r="U104" i="1"/>
  <c r="Q104" i="1"/>
  <c r="R104" i="1"/>
  <c r="T104" i="1"/>
  <c r="S104" i="1"/>
  <c r="S103" i="1"/>
  <c r="T103" i="1"/>
  <c r="U103" i="1"/>
  <c r="R103" i="1"/>
  <c r="Q103" i="1"/>
  <c r="U102" i="1"/>
  <c r="Q102" i="1"/>
  <c r="O101" i="1"/>
  <c r="J101" i="1"/>
  <c r="U101" i="1" s="1"/>
  <c r="T102" i="1"/>
  <c r="F101" i="1"/>
  <c r="Q101" i="1" s="1"/>
  <c r="P101" i="1"/>
  <c r="N101" i="1"/>
  <c r="L101" i="1"/>
  <c r="I101" i="1"/>
  <c r="G101" i="1"/>
  <c r="U100" i="1"/>
  <c r="T100" i="1"/>
  <c r="S100" i="1"/>
  <c r="R100" i="1"/>
  <c r="Q100" i="1"/>
  <c r="U99" i="1"/>
  <c r="Q99" i="1"/>
  <c r="R99" i="1"/>
  <c r="T99" i="1"/>
  <c r="S99" i="1"/>
  <c r="S98" i="1"/>
  <c r="T98" i="1"/>
  <c r="U98" i="1"/>
  <c r="R98" i="1"/>
  <c r="Q98" i="1"/>
  <c r="U97" i="1"/>
  <c r="Q97" i="1"/>
  <c r="R97" i="1"/>
  <c r="T97" i="1"/>
  <c r="S97" i="1"/>
  <c r="U94" i="1"/>
  <c r="Q94" i="1"/>
  <c r="O93" i="1"/>
  <c r="O92" i="1" s="1"/>
  <c r="J93" i="1"/>
  <c r="T94" i="1"/>
  <c r="F93" i="1"/>
  <c r="P93" i="1"/>
  <c r="N93" i="1"/>
  <c r="L93" i="1"/>
  <c r="I93" i="1"/>
  <c r="T93" i="1" s="1"/>
  <c r="G93" i="1"/>
  <c r="P92" i="1"/>
  <c r="N92" i="1"/>
  <c r="L92" i="1"/>
  <c r="I92" i="1"/>
  <c r="T92" i="1" s="1"/>
  <c r="G92" i="1"/>
  <c r="U91" i="1"/>
  <c r="T91" i="1"/>
  <c r="S91" i="1"/>
  <c r="R91" i="1"/>
  <c r="Q91" i="1"/>
  <c r="R89" i="1"/>
  <c r="S89" i="1"/>
  <c r="U89" i="1"/>
  <c r="T89" i="1"/>
  <c r="Q89" i="1"/>
  <c r="T88" i="1"/>
  <c r="U88" i="1"/>
  <c r="Q88" i="1"/>
  <c r="S88" i="1"/>
  <c r="R88" i="1"/>
  <c r="R87" i="1"/>
  <c r="U87" i="1"/>
  <c r="Q87" i="1"/>
  <c r="O85" i="1"/>
  <c r="O84" i="1" s="1"/>
  <c r="M85" i="1"/>
  <c r="M84" i="1" s="1"/>
  <c r="J85" i="1"/>
  <c r="H85" i="1"/>
  <c r="F85" i="1"/>
  <c r="P85" i="1"/>
  <c r="P84" i="1" s="1"/>
  <c r="P83" i="1" s="1"/>
  <c r="P23" i="1" s="1"/>
  <c r="G85" i="1"/>
  <c r="U82" i="1"/>
  <c r="Q82" i="1"/>
  <c r="R82" i="1"/>
  <c r="T82" i="1"/>
  <c r="S82" i="1"/>
  <c r="S81" i="1"/>
  <c r="T81" i="1"/>
  <c r="U81" i="1"/>
  <c r="R81" i="1"/>
  <c r="Q81" i="1"/>
  <c r="Q80" i="1"/>
  <c r="R80" i="1"/>
  <c r="U80" i="1"/>
  <c r="S80" i="1"/>
  <c r="Q79" i="1"/>
  <c r="T79" i="1"/>
  <c r="J77" i="1"/>
  <c r="S79" i="1"/>
  <c r="U78" i="1"/>
  <c r="R78" i="1"/>
  <c r="Q78" i="1"/>
  <c r="N77" i="1"/>
  <c r="N75" i="1" s="1"/>
  <c r="S78" i="1"/>
  <c r="P77" i="1"/>
  <c r="O77" i="1"/>
  <c r="O75" i="1" s="1"/>
  <c r="L77" i="1"/>
  <c r="L75" i="1" s="1"/>
  <c r="G77" i="1"/>
  <c r="F77" i="1"/>
  <c r="U76" i="1"/>
  <c r="T76" i="1"/>
  <c r="S76" i="1"/>
  <c r="R76" i="1"/>
  <c r="Q76" i="1"/>
  <c r="P75" i="1"/>
  <c r="G75" i="1"/>
  <c r="S74" i="1"/>
  <c r="R74" i="1"/>
  <c r="O73" i="1"/>
  <c r="M73" i="1"/>
  <c r="T74" i="1"/>
  <c r="H73" i="1"/>
  <c r="S73" i="1" s="1"/>
  <c r="T73" i="1"/>
  <c r="P73" i="1"/>
  <c r="P68" i="1" s="1"/>
  <c r="N73" i="1"/>
  <c r="L73" i="1"/>
  <c r="L68" i="1" s="1"/>
  <c r="L61" i="1" s="1"/>
  <c r="I73" i="1"/>
  <c r="G73" i="1"/>
  <c r="U72" i="1"/>
  <c r="T72" i="1"/>
  <c r="S72" i="1"/>
  <c r="R72" i="1"/>
  <c r="Q72" i="1"/>
  <c r="S71" i="1"/>
  <c r="R71" i="1"/>
  <c r="U71" i="1"/>
  <c r="T71" i="1"/>
  <c r="Q71" i="1"/>
  <c r="U70" i="1"/>
  <c r="Q70" i="1"/>
  <c r="T70" i="1"/>
  <c r="M69" i="1"/>
  <c r="J69" i="1"/>
  <c r="R70" i="1"/>
  <c r="F69" i="1"/>
  <c r="R69" i="1"/>
  <c r="P69" i="1"/>
  <c r="N69" i="1"/>
  <c r="L69" i="1"/>
  <c r="I69" i="1"/>
  <c r="G69" i="1"/>
  <c r="N68" i="1"/>
  <c r="S67" i="1"/>
  <c r="O66" i="1"/>
  <c r="R67" i="1"/>
  <c r="T67" i="1"/>
  <c r="H66" i="1"/>
  <c r="S66" i="1" s="1"/>
  <c r="T66" i="1"/>
  <c r="P66" i="1"/>
  <c r="N66" i="1"/>
  <c r="L66" i="1"/>
  <c r="I66" i="1"/>
  <c r="G66" i="1"/>
  <c r="U65" i="1"/>
  <c r="T65" i="1"/>
  <c r="S65" i="1"/>
  <c r="R65" i="1"/>
  <c r="Q65" i="1"/>
  <c r="S64" i="1"/>
  <c r="O63" i="1"/>
  <c r="O62" i="1" s="1"/>
  <c r="J63" i="1"/>
  <c r="U63" i="1" s="1"/>
  <c r="H63" i="1"/>
  <c r="F63" i="1"/>
  <c r="Q63" i="1" s="1"/>
  <c r="P63" i="1"/>
  <c r="P62" i="1" s="1"/>
  <c r="P61" i="1" s="1"/>
  <c r="N63" i="1"/>
  <c r="L63" i="1"/>
  <c r="I63" i="1"/>
  <c r="T63" i="1" s="1"/>
  <c r="G63" i="1"/>
  <c r="N62" i="1"/>
  <c r="L62" i="1"/>
  <c r="G62" i="1"/>
  <c r="N61" i="1"/>
  <c r="U60" i="1"/>
  <c r="T60" i="1"/>
  <c r="S60" i="1"/>
  <c r="R60" i="1"/>
  <c r="Q60" i="1"/>
  <c r="U59" i="1"/>
  <c r="T59" i="1"/>
  <c r="S59" i="1"/>
  <c r="R59" i="1"/>
  <c r="Q59" i="1"/>
  <c r="R58" i="1"/>
  <c r="P58" i="1"/>
  <c r="O58" i="1"/>
  <c r="N58" i="1"/>
  <c r="S58" i="1" s="1"/>
  <c r="M58" i="1"/>
  <c r="L58" i="1"/>
  <c r="J58" i="1"/>
  <c r="I58" i="1"/>
  <c r="T58" i="1" s="1"/>
  <c r="H58" i="1"/>
  <c r="G58" i="1"/>
  <c r="F58" i="1"/>
  <c r="S57" i="1"/>
  <c r="Q57" i="1"/>
  <c r="U57" i="1"/>
  <c r="T57" i="1"/>
  <c r="S56" i="1"/>
  <c r="R56" i="1"/>
  <c r="U56" i="1"/>
  <c r="Q56" i="1"/>
  <c r="S55" i="1"/>
  <c r="U55" i="1"/>
  <c r="T55" i="1"/>
  <c r="R55" i="1"/>
  <c r="Q55" i="1"/>
  <c r="U54" i="1"/>
  <c r="Q54" i="1"/>
  <c r="R54" i="1"/>
  <c r="S54" i="1"/>
  <c r="S53" i="1"/>
  <c r="Q53" i="1"/>
  <c r="U53" i="1"/>
  <c r="T53" i="1"/>
  <c r="S52" i="1"/>
  <c r="R52" i="1"/>
  <c r="O49" i="1"/>
  <c r="N49" i="1"/>
  <c r="N46" i="1" s="1"/>
  <c r="N45" i="1" s="1"/>
  <c r="U52" i="1"/>
  <c r="T52" i="1"/>
  <c r="Q52" i="1"/>
  <c r="S51" i="1"/>
  <c r="U51" i="1"/>
  <c r="T51" i="1"/>
  <c r="L49" i="1"/>
  <c r="L46" i="1" s="1"/>
  <c r="L45" i="1" s="1"/>
  <c r="R51" i="1"/>
  <c r="Q51" i="1"/>
  <c r="U50" i="1"/>
  <c r="Q50" i="1"/>
  <c r="M49" i="1"/>
  <c r="H49" i="1"/>
  <c r="S49" i="1" s="1"/>
  <c r="F49" i="1"/>
  <c r="Q49" i="1" s="1"/>
  <c r="P49" i="1"/>
  <c r="P46" i="1" s="1"/>
  <c r="P45" i="1" s="1"/>
  <c r="J49" i="1"/>
  <c r="U49" i="1" s="1"/>
  <c r="I49" i="1"/>
  <c r="T49" i="1" s="1"/>
  <c r="S48" i="1"/>
  <c r="Q48" i="1"/>
  <c r="U48" i="1"/>
  <c r="T48" i="1"/>
  <c r="S47" i="1"/>
  <c r="R47" i="1"/>
  <c r="O46" i="1"/>
  <c r="J46" i="1"/>
  <c r="I46" i="1"/>
  <c r="F46" i="1"/>
  <c r="U42" i="1"/>
  <c r="T42" i="1"/>
  <c r="S42" i="1"/>
  <c r="R42" i="1"/>
  <c r="Q42" i="1"/>
  <c r="Q41" i="1"/>
  <c r="P41" i="1"/>
  <c r="U41" i="1" s="1"/>
  <c r="O41" i="1"/>
  <c r="T41" i="1" s="1"/>
  <c r="N41" i="1"/>
  <c r="L41" i="1"/>
  <c r="J41" i="1"/>
  <c r="I41" i="1"/>
  <c r="G41" i="1"/>
  <c r="F41" i="1"/>
  <c r="U40" i="1"/>
  <c r="T40" i="1"/>
  <c r="Q40" i="1"/>
  <c r="P40" i="1"/>
  <c r="O40" i="1"/>
  <c r="N40" i="1"/>
  <c r="M40" i="1"/>
  <c r="L40" i="1"/>
  <c r="J40" i="1"/>
  <c r="I40" i="1"/>
  <c r="H40" i="1"/>
  <c r="S40" i="1" s="1"/>
  <c r="G40" i="1"/>
  <c r="R40" i="1" s="1"/>
  <c r="F40" i="1"/>
  <c r="U39" i="1"/>
  <c r="T39" i="1"/>
  <c r="Q39" i="1"/>
  <c r="P39" i="1"/>
  <c r="O39" i="1"/>
  <c r="N39" i="1"/>
  <c r="M39" i="1"/>
  <c r="L39" i="1"/>
  <c r="J39" i="1"/>
  <c r="I39" i="1"/>
  <c r="H39" i="1"/>
  <c r="S39" i="1" s="1"/>
  <c r="G39" i="1"/>
  <c r="R39" i="1" s="1"/>
  <c r="F39" i="1"/>
  <c r="U38" i="1"/>
  <c r="T38" i="1"/>
  <c r="Q38" i="1"/>
  <c r="P38" i="1"/>
  <c r="O38" i="1"/>
  <c r="N38" i="1"/>
  <c r="M38" i="1"/>
  <c r="L38" i="1"/>
  <c r="J38" i="1"/>
  <c r="I38" i="1"/>
  <c r="H38" i="1"/>
  <c r="S38" i="1" s="1"/>
  <c r="G38" i="1"/>
  <c r="R38" i="1" s="1"/>
  <c r="F38" i="1"/>
  <c r="U37" i="1"/>
  <c r="T37" i="1"/>
  <c r="Q37" i="1"/>
  <c r="P37" i="1"/>
  <c r="O37" i="1"/>
  <c r="N37" i="1"/>
  <c r="M37" i="1"/>
  <c r="L37" i="1"/>
  <c r="J37" i="1"/>
  <c r="I37" i="1"/>
  <c r="H37" i="1"/>
  <c r="S37" i="1" s="1"/>
  <c r="G37" i="1"/>
  <c r="R37" i="1" s="1"/>
  <c r="F37" i="1"/>
  <c r="P36" i="1"/>
  <c r="O36" i="1"/>
  <c r="N36" i="1"/>
  <c r="L36" i="1"/>
  <c r="G36" i="1"/>
  <c r="U35" i="1"/>
  <c r="T35" i="1"/>
  <c r="S35" i="1"/>
  <c r="R35" i="1"/>
  <c r="Q35" i="1"/>
  <c r="U34" i="1"/>
  <c r="T34" i="1"/>
  <c r="S34" i="1"/>
  <c r="R34" i="1"/>
  <c r="Q34" i="1"/>
  <c r="U33" i="1"/>
  <c r="T33" i="1"/>
  <c r="S33" i="1"/>
  <c r="R33" i="1"/>
  <c r="Q33" i="1"/>
  <c r="U32" i="1"/>
  <c r="T32" i="1"/>
  <c r="S32" i="1"/>
  <c r="R32" i="1"/>
  <c r="Q32" i="1"/>
  <c r="U31" i="1"/>
  <c r="T31" i="1"/>
  <c r="S31" i="1"/>
  <c r="R31" i="1"/>
  <c r="Q31" i="1"/>
  <c r="U30" i="1"/>
  <c r="T30" i="1"/>
  <c r="S30" i="1"/>
  <c r="R30" i="1"/>
  <c r="Q30" i="1"/>
  <c r="U29" i="1"/>
  <c r="T29" i="1"/>
  <c r="S29" i="1"/>
  <c r="R29" i="1"/>
  <c r="Q29" i="1"/>
  <c r="U28" i="1"/>
  <c r="T28" i="1"/>
  <c r="S28" i="1"/>
  <c r="R28" i="1"/>
  <c r="Q28" i="1"/>
  <c r="P27" i="1"/>
  <c r="N27" i="1"/>
  <c r="L27" i="1"/>
  <c r="I27" i="1"/>
  <c r="G27" i="1"/>
  <c r="U26" i="1"/>
  <c r="T26" i="1"/>
  <c r="Q26" i="1"/>
  <c r="P26" i="1"/>
  <c r="O26" i="1"/>
  <c r="N26" i="1"/>
  <c r="M26" i="1"/>
  <c r="L26" i="1"/>
  <c r="J26" i="1"/>
  <c r="I26" i="1"/>
  <c r="H26" i="1"/>
  <c r="S26" i="1" s="1"/>
  <c r="G26" i="1"/>
  <c r="R26" i="1" s="1"/>
  <c r="F26" i="1"/>
  <c r="P25" i="1"/>
  <c r="N25" i="1"/>
  <c r="L25" i="1"/>
  <c r="I25" i="1"/>
  <c r="G25" i="1"/>
  <c r="U24" i="1"/>
  <c r="T24" i="1"/>
  <c r="Q24" i="1"/>
  <c r="P24" i="1"/>
  <c r="O24" i="1"/>
  <c r="N24" i="1"/>
  <c r="M24" i="1"/>
  <c r="L24" i="1"/>
  <c r="J24" i="1"/>
  <c r="I24" i="1"/>
  <c r="H24" i="1"/>
  <c r="S24" i="1" s="1"/>
  <c r="G24" i="1"/>
  <c r="R24" i="1" s="1"/>
  <c r="F24" i="1"/>
  <c r="E19" i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D19" i="1"/>
  <c r="C19" i="1"/>
  <c r="B19" i="1"/>
  <c r="U46" i="1" l="1"/>
  <c r="L22" i="1"/>
  <c r="N22" i="1"/>
  <c r="Q46" i="1"/>
  <c r="T46" i="1"/>
  <c r="P22" i="1"/>
  <c r="P21" i="1" s="1"/>
  <c r="P20" i="1" s="1"/>
  <c r="P44" i="1"/>
  <c r="P43" i="1" s="1"/>
  <c r="U64" i="1"/>
  <c r="H93" i="1"/>
  <c r="S94" i="1"/>
  <c r="U47" i="1"/>
  <c r="T50" i="1"/>
  <c r="R50" i="1"/>
  <c r="T54" i="1"/>
  <c r="Q58" i="1"/>
  <c r="U58" i="1"/>
  <c r="I62" i="1"/>
  <c r="H69" i="1"/>
  <c r="S70" i="1"/>
  <c r="M68" i="1"/>
  <c r="H84" i="1"/>
  <c r="M93" i="1"/>
  <c r="R94" i="1"/>
  <c r="H46" i="1"/>
  <c r="M46" i="1"/>
  <c r="Q47" i="1"/>
  <c r="R48" i="1"/>
  <c r="G49" i="1"/>
  <c r="S50" i="1"/>
  <c r="R53" i="1"/>
  <c r="R57" i="1"/>
  <c r="S63" i="1"/>
  <c r="H62" i="1"/>
  <c r="R64" i="1"/>
  <c r="M63" i="1"/>
  <c r="Q64" i="1"/>
  <c r="F66" i="1"/>
  <c r="Q66" i="1" s="1"/>
  <c r="Q67" i="1"/>
  <c r="J66" i="1"/>
  <c r="U66" i="1" s="1"/>
  <c r="U67" i="1"/>
  <c r="R73" i="1"/>
  <c r="G68" i="1"/>
  <c r="F73" i="1"/>
  <c r="Q73" i="1" s="1"/>
  <c r="Q74" i="1"/>
  <c r="J73" i="1"/>
  <c r="U73" i="1" s="1"/>
  <c r="U74" i="1"/>
  <c r="T78" i="1"/>
  <c r="I77" i="1"/>
  <c r="T47" i="1"/>
  <c r="T56" i="1"/>
  <c r="F62" i="1"/>
  <c r="T64" i="1"/>
  <c r="I68" i="1"/>
  <c r="Q69" i="1"/>
  <c r="F68" i="1"/>
  <c r="Q68" i="1" s="1"/>
  <c r="U69" i="1"/>
  <c r="J68" i="1"/>
  <c r="U68" i="1" s="1"/>
  <c r="Q77" i="1"/>
  <c r="F75" i="1"/>
  <c r="Q75" i="1" s="1"/>
  <c r="U77" i="1"/>
  <c r="J75" i="1"/>
  <c r="U75" i="1" s="1"/>
  <c r="R85" i="1"/>
  <c r="G84" i="1"/>
  <c r="M66" i="1"/>
  <c r="R66" i="1" s="1"/>
  <c r="O69" i="1"/>
  <c r="O68" i="1" s="1"/>
  <c r="O61" i="1" s="1"/>
  <c r="O45" i="1" s="1"/>
  <c r="T80" i="1"/>
  <c r="L85" i="1"/>
  <c r="L84" i="1" s="1"/>
  <c r="L83" i="1" s="1"/>
  <c r="L23" i="1" s="1"/>
  <c r="T101" i="1"/>
  <c r="F123" i="1"/>
  <c r="J123" i="1"/>
  <c r="O123" i="1"/>
  <c r="O27" i="1" s="1"/>
  <c r="T27" i="1" s="1"/>
  <c r="U79" i="1"/>
  <c r="F84" i="1"/>
  <c r="J84" i="1"/>
  <c r="U85" i="1"/>
  <c r="O83" i="1"/>
  <c r="O23" i="1" s="1"/>
  <c r="T87" i="1"/>
  <c r="I85" i="1"/>
  <c r="N85" i="1"/>
  <c r="N84" i="1" s="1"/>
  <c r="N83" i="1" s="1"/>
  <c r="N23" i="1" s="1"/>
  <c r="S87" i="1"/>
  <c r="Q93" i="1"/>
  <c r="F92" i="1"/>
  <c r="Q92" i="1" s="1"/>
  <c r="U93" i="1"/>
  <c r="J92" i="1"/>
  <c r="U92" i="1" s="1"/>
  <c r="H101" i="1"/>
  <c r="S101" i="1" s="1"/>
  <c r="S102" i="1"/>
  <c r="M101" i="1"/>
  <c r="R101" i="1" s="1"/>
  <c r="R102" i="1"/>
  <c r="H193" i="1"/>
  <c r="S194" i="1"/>
  <c r="M193" i="1"/>
  <c r="R194" i="1"/>
  <c r="H77" i="1"/>
  <c r="M77" i="1"/>
  <c r="R79" i="1"/>
  <c r="R111" i="1"/>
  <c r="F111" i="1"/>
  <c r="Q112" i="1"/>
  <c r="J111" i="1"/>
  <c r="U112" i="1"/>
  <c r="O111" i="1"/>
  <c r="T112" i="1"/>
  <c r="S113" i="1"/>
  <c r="H111" i="1"/>
  <c r="R113" i="1"/>
  <c r="M111" i="1"/>
  <c r="M25" i="1" s="1"/>
  <c r="R25" i="1" s="1"/>
  <c r="H123" i="1"/>
  <c r="S124" i="1"/>
  <c r="M123" i="1"/>
  <c r="T193" i="1"/>
  <c r="I171" i="1"/>
  <c r="F171" i="1"/>
  <c r="J171" i="1"/>
  <c r="O22" i="1" l="1"/>
  <c r="O44" i="1"/>
  <c r="O43" i="1" s="1"/>
  <c r="T171" i="1"/>
  <c r="I36" i="1"/>
  <c r="T36" i="1" s="1"/>
  <c r="S123" i="1"/>
  <c r="H27" i="1"/>
  <c r="S27" i="1" s="1"/>
  <c r="U111" i="1"/>
  <c r="J25" i="1"/>
  <c r="U25" i="1" s="1"/>
  <c r="M171" i="1"/>
  <c r="R193" i="1"/>
  <c r="M41" i="1"/>
  <c r="R41" i="1" s="1"/>
  <c r="T123" i="1"/>
  <c r="Q85" i="1"/>
  <c r="U123" i="1"/>
  <c r="J27" i="1"/>
  <c r="U27" i="1" s="1"/>
  <c r="M62" i="1"/>
  <c r="R63" i="1"/>
  <c r="J62" i="1"/>
  <c r="R49" i="1"/>
  <c r="G46" i="1"/>
  <c r="S46" i="1"/>
  <c r="N21" i="1"/>
  <c r="N20" i="1" s="1"/>
  <c r="Q171" i="1"/>
  <c r="F36" i="1"/>
  <c r="Q36" i="1" s="1"/>
  <c r="J83" i="1"/>
  <c r="U84" i="1"/>
  <c r="Q62" i="1"/>
  <c r="F61" i="1"/>
  <c r="L44" i="1"/>
  <c r="L43" i="1" s="1"/>
  <c r="M75" i="1"/>
  <c r="R75" i="1" s="1"/>
  <c r="R77" i="1"/>
  <c r="F83" i="1"/>
  <c r="Q84" i="1"/>
  <c r="Q123" i="1"/>
  <c r="F27" i="1"/>
  <c r="Q27" i="1" s="1"/>
  <c r="T68" i="1"/>
  <c r="R68" i="1"/>
  <c r="G61" i="1"/>
  <c r="S84" i="1"/>
  <c r="H68" i="1"/>
  <c r="S68" i="1" s="1"/>
  <c r="S69" i="1"/>
  <c r="N44" i="1"/>
  <c r="N43" i="1" s="1"/>
  <c r="S111" i="1"/>
  <c r="H25" i="1"/>
  <c r="S25" i="1" s="1"/>
  <c r="I84" i="1"/>
  <c r="T85" i="1"/>
  <c r="R84" i="1"/>
  <c r="G83" i="1"/>
  <c r="T77" i="1"/>
  <c r="I75" i="1"/>
  <c r="T75" i="1" s="1"/>
  <c r="U171" i="1"/>
  <c r="J36" i="1"/>
  <c r="U36" i="1" s="1"/>
  <c r="R123" i="1"/>
  <c r="M27" i="1"/>
  <c r="R27" i="1" s="1"/>
  <c r="T111" i="1"/>
  <c r="O25" i="1"/>
  <c r="T25" i="1" s="1"/>
  <c r="Q111" i="1"/>
  <c r="F25" i="1"/>
  <c r="Q25" i="1" s="1"/>
  <c r="H75" i="1"/>
  <c r="S75" i="1" s="1"/>
  <c r="S77" i="1"/>
  <c r="S193" i="1"/>
  <c r="H171" i="1"/>
  <c r="H41" i="1"/>
  <c r="S41" i="1" s="1"/>
  <c r="T69" i="1"/>
  <c r="H61" i="1"/>
  <c r="S61" i="1" s="1"/>
  <c r="S62" i="1"/>
  <c r="M92" i="1"/>
  <c r="R93" i="1"/>
  <c r="S85" i="1"/>
  <c r="T62" i="1"/>
  <c r="I61" i="1"/>
  <c r="H92" i="1"/>
  <c r="S92" i="1" s="1"/>
  <c r="S93" i="1"/>
  <c r="L21" i="1"/>
  <c r="L20" i="1" s="1"/>
  <c r="G23" i="1" l="1"/>
  <c r="U83" i="1"/>
  <c r="J23" i="1"/>
  <c r="U23" i="1" s="1"/>
  <c r="U62" i="1"/>
  <c r="J61" i="1"/>
  <c r="R61" i="1"/>
  <c r="T61" i="1"/>
  <c r="I45" i="1"/>
  <c r="R92" i="1"/>
  <c r="M83" i="1"/>
  <c r="M23" i="1" s="1"/>
  <c r="H83" i="1"/>
  <c r="Q83" i="1"/>
  <c r="F23" i="1"/>
  <c r="Q23" i="1" s="1"/>
  <c r="Q61" i="1"/>
  <c r="F45" i="1"/>
  <c r="H45" i="1"/>
  <c r="M36" i="1"/>
  <c r="R36" i="1" s="1"/>
  <c r="R171" i="1"/>
  <c r="I83" i="1"/>
  <c r="T84" i="1"/>
  <c r="S171" i="1"/>
  <c r="H36" i="1"/>
  <c r="S36" i="1" s="1"/>
  <c r="R46" i="1"/>
  <c r="G45" i="1"/>
  <c r="M61" i="1"/>
  <c r="M45" i="1" s="1"/>
  <c r="R62" i="1"/>
  <c r="O21" i="1"/>
  <c r="O20" i="1" s="1"/>
  <c r="T83" i="1" l="1"/>
  <c r="I23" i="1"/>
  <c r="T23" i="1" s="1"/>
  <c r="Q45" i="1"/>
  <c r="F44" i="1"/>
  <c r="F22" i="1"/>
  <c r="M44" i="1"/>
  <c r="M43" i="1" s="1"/>
  <c r="M22" i="1"/>
  <c r="M21" i="1" s="1"/>
  <c r="M20" i="1" s="1"/>
  <c r="U61" i="1"/>
  <c r="J45" i="1"/>
  <c r="R23" i="1"/>
  <c r="S83" i="1"/>
  <c r="H23" i="1"/>
  <c r="S23" i="1" s="1"/>
  <c r="R45" i="1"/>
  <c r="G22" i="1"/>
  <c r="G44" i="1"/>
  <c r="H44" i="1"/>
  <c r="H22" i="1"/>
  <c r="S45" i="1"/>
  <c r="T45" i="1"/>
  <c r="I44" i="1"/>
  <c r="I22" i="1"/>
  <c r="R83" i="1"/>
  <c r="H43" i="1" l="1"/>
  <c r="S43" i="1" s="1"/>
  <c r="S44" i="1"/>
  <c r="T44" i="1"/>
  <c r="I43" i="1"/>
  <c r="T43" i="1" s="1"/>
  <c r="Q44" i="1"/>
  <c r="F43" i="1"/>
  <c r="Q43" i="1" s="1"/>
  <c r="R44" i="1"/>
  <c r="G43" i="1"/>
  <c r="R43" i="1" s="1"/>
  <c r="G21" i="1"/>
  <c r="R22" i="1"/>
  <c r="T22" i="1"/>
  <c r="I21" i="1"/>
  <c r="S22" i="1"/>
  <c r="H21" i="1"/>
  <c r="U45" i="1"/>
  <c r="J44" i="1"/>
  <c r="J22" i="1"/>
  <c r="F21" i="1"/>
  <c r="Q22" i="1"/>
  <c r="T21" i="1" l="1"/>
  <c r="I20" i="1"/>
  <c r="U44" i="1"/>
  <c r="J43" i="1"/>
  <c r="U43" i="1" s="1"/>
  <c r="F20" i="1"/>
  <c r="Q21" i="1"/>
  <c r="H20" i="1"/>
  <c r="S21" i="1"/>
  <c r="J21" i="1"/>
  <c r="U22" i="1"/>
  <c r="G20" i="1"/>
  <c r="R21" i="1"/>
  <c r="J20" i="1" l="1"/>
  <c r="U21" i="1"/>
  <c r="Q20" i="1"/>
  <c r="R20" i="1"/>
  <c r="S20" i="1"/>
  <c r="T20" i="1"/>
  <c r="U20" i="1" l="1"/>
</calcChain>
</file>

<file path=xl/sharedStrings.xml><?xml version="1.0" encoding="utf-8"?>
<sst xmlns="http://schemas.openxmlformats.org/spreadsheetml/2006/main" count="1270" uniqueCount="368">
  <si>
    <t>Приложение  № 4</t>
  </si>
  <si>
    <t>к приказу Минэнерго России</t>
  </si>
  <si>
    <t>от « 25 » апреля 2018 г. № 320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</si>
  <si>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</si>
  <si>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за 2024 год</t>
  </si>
  <si>
    <t>Отчет о реализации инвестиционной программы Акционерного общества "Чеченэнерго"</t>
  </si>
  <si>
    <t xml:space="preserve">        полное наименование субъекта электроэнергетики</t>
  </si>
  <si>
    <t>Год раскрытия информации:  2025 год</t>
  </si>
  <si>
    <t>Утвержденные плановые значения показателей приведены в соответствии с приказом Минэнерго России от 12.12.2024 № 35@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</si>
  <si>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</si>
  <si>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</si>
  <si>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</si>
  <si>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</si>
  <si>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</si>
  <si>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</t>
  </si>
  <si>
    <t>Отклонения от плановых показателей 2022 года</t>
  </si>
  <si>
    <t>Причины отклонений</t>
  </si>
  <si>
    <t>План</t>
  </si>
  <si>
    <t>Факт</t>
  </si>
  <si>
    <t>Квартал</t>
  </si>
  <si>
    <t>МВ×А</t>
  </si>
  <si>
    <t>Мвар</t>
  </si>
  <si>
    <t>км ЛЭП</t>
  </si>
  <si>
    <t>МВт</t>
  </si>
  <si>
    <t>Другое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</si>
  <si>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</si>
  <si>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</si>
  <si>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</si>
  <si>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</si>
  <si>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</si>
  <si>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</si>
  <si>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</si>
  <si>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</si>
  <si>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</si>
  <si>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</si>
  <si>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</si>
  <si>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</si>
  <si>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</si>
  <si>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</si>
  <si>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</si>
  <si>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</si>
  <si>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</si>
  <si>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</si>
  <si>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</si>
  <si>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</si>
  <si>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</si>
  <si>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</si>
  <si>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</si>
  <si>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</si>
  <si>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</si>
  <si>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</si>
  <si>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</si>
  <si>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</si>
  <si>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</si>
  <si>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</si>
  <si>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</si>
  <si>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</si>
  <si>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</si>
  <si>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</si>
  <si>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</si>
  <si>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</si>
  <si>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</si>
  <si>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</si>
  <si>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</si>
  <si>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</si>
  <si>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</si>
  <si>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</si>
  <si>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</si>
  <si>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</si>
  <si>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</si>
  <si>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</si>
  <si>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</si>
  <si>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</si>
  <si>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</si>
  <si>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</si>
  <si>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</si>
  <si>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</si>
  <si>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</si>
  <si>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</si>
  <si>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</si>
  <si>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</si>
  <si>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</si>
  <si>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</si>
  <si>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</si>
  <si>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</si>
  <si>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t>
  </si>
  <si>
    <t>O_Che480_24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</si>
  <si>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</si>
  <si>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</si>
  <si>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</si>
  <si>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</si>
  <si>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</si>
  <si>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</si>
  <si>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</si>
  <si>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M_Che426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</si>
  <si>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</si>
  <si>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</si>
  <si>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</si>
  <si>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</si>
  <si>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</si>
  <si>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</si>
  <si>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</si>
  <si>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</si>
  <si>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</si>
  <si>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</si>
  <si>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</si>
  <si>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</si>
  <si>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</si>
  <si>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</si>
  <si>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</si>
  <si>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</si>
  <si>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</si>
  <si>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</si>
  <si>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</si>
  <si>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1.1.1.3.2</t>
  </si>
  <si>
    <t>Башенная ГЭС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</si>
  <si>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</si>
  <si>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</si>
  <si>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</si>
  <si>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</si>
  <si>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</si>
  <si>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</si>
  <si>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</si>
  <si>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</si>
  <si>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</si>
  <si>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</si>
  <si>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</si>
  <si>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</si>
  <si>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</si>
  <si>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</si>
  <si>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</si>
  <si>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</si>
  <si>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</si>
  <si>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</si>
  <si>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</si>
  <si>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</si>
  <si>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</si>
  <si>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</si>
  <si>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</si>
  <si>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</si>
  <si>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</si>
  <si>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</si>
  <si>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</si>
  <si>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</si>
  <si>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</si>
  <si>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</si>
  <si>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</si>
  <si>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</si>
  <si>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</si>
  <si>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</si>
  <si>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</si>
  <si>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</si>
  <si>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</si>
  <si>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</si>
  <si>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</si>
  <si>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</si>
  <si>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</si>
  <si>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</si>
  <si>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</si>
  <si>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</si>
  <si>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</si>
  <si>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</si>
  <si>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</si>
  <si>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</si>
  <si>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</si>
  <si>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</si>
  <si>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 кВ Ф-9 ПС 110 "Курчалой" с. Цацан-Юрт, протяженностью 14,9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</si>
  <si>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</si>
  <si>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</si>
  <si>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M_Che446</t>
  </si>
  <si>
    <t>Реконструкция ВЛ-6 кВ Ф-19 ПС 110 "Ойсунгур" с.Ишхой-Юрт, протяженностью 11,82 км</t>
  </si>
  <si>
    <t>M_Che447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</si>
  <si>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</si>
  <si>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</si>
  <si>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</si>
  <si>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</si>
  <si>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</si>
  <si>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</si>
  <si>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</si>
  <si>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L_Che384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</si>
  <si>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</si>
  <si>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</si>
  <si>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</si>
  <si>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</si>
  <si>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</si>
  <si>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</si>
  <si>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</si>
  <si>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</si>
  <si>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</si>
  <si>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</si>
  <si>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</si>
  <si>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</si>
  <si>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</si>
  <si>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</si>
  <si>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</si>
  <si>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</si>
  <si>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</si>
  <si>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</si>
  <si>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</si>
  <si>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</si>
  <si>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</si>
  <si>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</si>
  <si>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</si>
  <si>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</si>
  <si>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</si>
  <si>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</si>
  <si>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</si>
  <si>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</si>
  <si>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</si>
  <si>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</si>
  <si>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</si>
  <si>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</si>
  <si>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</si>
  <si>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</si>
  <si>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</si>
  <si>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</si>
  <si>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</si>
  <si>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</si>
  <si>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</si>
  <si>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</si>
  <si>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</si>
  <si>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</si>
  <si>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</si>
  <si>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</si>
  <si>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вольтамперфазометр ВФМ-3-7 шт.</t>
  </si>
  <si>
    <t>O_Che481_24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</si>
  <si>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</si>
  <si>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</si>
  <si>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</si>
  <si>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</si>
  <si>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</si>
  <si>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</si>
  <si>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</si>
  <si>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</si>
  <si>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</si>
  <si>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</si>
  <si>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</si>
  <si>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</si>
  <si>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</si>
  <si>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</si>
  <si>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</si>
  <si>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</si>
  <si>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</si>
  <si>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</si>
  <si>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</si>
  <si>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</si>
  <si>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</si>
  <si>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</si>
  <si>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</si>
  <si>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</si>
  <si>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</si>
  <si>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</si>
  <si>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</si>
  <si>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</si>
  <si>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</si>
  <si>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</si>
  <si>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</si>
  <si>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</si>
  <si>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</si>
  <si>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</si>
  <si>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</si>
  <si>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</si>
  <si>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</si>
  <si>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</si>
  <si>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</si>
  <si>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</si>
  <si>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</si>
  <si>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</si>
  <si>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</si>
  <si>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</si>
  <si>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</si>
  <si>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</si>
  <si>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</si>
  <si>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</si>
  <si>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</si>
  <si>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</si>
  <si>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</si>
  <si>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</si>
  <si>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</si>
  <si>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</si>
  <si>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</si>
  <si>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</si>
  <si>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</si>
  <si>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</si>
  <si>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</si>
  <si>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</si>
  <si>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</si>
  <si>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</si>
  <si>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</si>
  <si>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</si>
  <si>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</si>
  <si>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</si>
  <si>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</si>
  <si>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</si>
  <si>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</si>
  <si>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</si>
  <si>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</si>
  <si>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</si>
  <si>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</si>
  <si>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</si>
  <si>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</si>
  <si>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</si>
  <si>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</si>
  <si>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</si>
  <si>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</si>
  <si>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</si>
  <si>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</si>
  <si>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</si>
  <si>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</si>
  <si>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</si>
  <si>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</si>
  <si>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</si>
  <si>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</si>
  <si>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</si>
  <si>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</si>
  <si>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</si>
  <si>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</si>
  <si>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</si>
  <si>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</si>
  <si>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</si>
  <si>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</si>
  <si>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</si>
  <si>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</si>
  <si>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</si>
  <si>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</si>
  <si>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</si>
  <si>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</si>
  <si>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</si>
  <si>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</si>
  <si>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</si>
  <si>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</si>
  <si>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</si>
  <si>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</si>
  <si>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</si>
  <si>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</si>
  <si>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</si>
  <si>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</si>
  <si>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</si>
  <si>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</si>
  <si>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</si>
  <si>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</si>
  <si>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</si>
  <si>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</si>
  <si>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</si>
  <si>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</si>
  <si>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</si>
  <si>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</si>
  <si>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</si>
  <si>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</si>
  <si>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</si>
  <si>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</si>
  <si>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</si>
  <si>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</si>
  <si>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</si>
  <si>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</si>
  <si>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</si>
  <si>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</si>
  <si>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</si>
  <si>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Исполнение договорных обязательств по ТП</t>
  </si>
  <si>
    <t>Отклонение обусловлено экономией  денежных средств по факту выполненных строительно-монтажных работ, работы завершены.</t>
  </si>
  <si>
    <t>Отклонение обусловлено опережением графика ввода объектов в эксплуатацию.</t>
  </si>
  <si>
    <t>Неисполнение плана обусловлено поздним проведением ТЗП и заключением нового договора на СМР</t>
  </si>
  <si>
    <t>Отклонение от плана по причине экономии  денежных средств по факту выполненных строительно-монтажных работ, работы завершены</t>
  </si>
  <si>
    <t>Приобретение оборудования в связи с производственной необходимостью</t>
  </si>
  <si>
    <t xml:space="preserve">Ввод оборудования, приобретенного в рамках Программы мероприятий для надежности функционирования электросетевого комплекса АО "Чеченэнерго" в ОЗП 2019/2020 гг. </t>
  </si>
  <si>
    <t>Ввод оборудования, приобретенного в рамках Программы подготовки к ОЗП 2020/2021 гг.</t>
  </si>
  <si>
    <t>Ввод оборудования в рамках программы доведения уровня напряжения в сетях 0,4-10 кВ до требований ГОСТ 33073-2019</t>
  </si>
  <si>
    <t>Ввод оборудования, требующего монтажа, приобретенного для обслуживания районных электрических сетей и подстанций, как для устранения последствий аварии, так и для своевременного обслуживания сетей для предотвращения аварийных ситуации.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</si>
</sst>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2" fillId="0" borderId="0"/>
    <xf numFmtId="0" fontId="8" fillId="0" borderId="0"/>
    <xf numFmtId="0" fontId="8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8" fillId="0" borderId="0"/>
  </cellStyleXfs>
  <cellXfs count="74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0" applyFont="1" applyFill="1" applyAlignment="1"/>
    <xf numFmtId="0" fontId="6" fillId="0" borderId="0" xfId="2" applyFont="1" applyFill="1" applyAlignment="1">
      <alignment vertical="center"/>
    </xf>
    <xf numFmtId="0" fontId="7" fillId="0" borderId="0" xfId="2" applyFont="1" applyFill="1" applyAlignment="1">
      <alignment vertical="center"/>
    </xf>
    <xf numFmtId="0" fontId="2" fillId="0" borderId="1" xfId="3" applyFont="1" applyFill="1" applyBorder="1" applyAlignment="1">
      <alignment wrapText="1"/>
    </xf>
    <xf numFmtId="2" fontId="2" fillId="0" borderId="1" xfId="3" applyNumberFormat="1" applyFont="1" applyFill="1" applyBorder="1" applyAlignment="1">
      <alignment wrapText="1"/>
    </xf>
    <xf numFmtId="0" fontId="2" fillId="0" borderId="0" xfId="3" applyFont="1" applyFill="1" applyBorder="1" applyAlignment="1"/>
    <xf numFmtId="0" fontId="2" fillId="0" borderId="0" xfId="3" applyFont="1" applyFill="1" applyAlignment="1"/>
    <xf numFmtId="0" fontId="9" fillId="0" borderId="3" xfId="4" applyFont="1" applyFill="1" applyBorder="1" applyAlignment="1">
      <alignment horizontal="center" textRotation="90" wrapText="1"/>
    </xf>
    <xf numFmtId="0" fontId="2" fillId="0" borderId="3" xfId="0" applyFont="1" applyFill="1" applyBorder="1" applyAlignment="1">
      <alignment horizontal="center" textRotation="90" wrapText="1"/>
    </xf>
    <xf numFmtId="0" fontId="10" fillId="0" borderId="3" xfId="4" applyFont="1" applyFill="1" applyBorder="1" applyAlignment="1">
      <alignment horizontal="center"/>
    </xf>
    <xf numFmtId="0" fontId="10" fillId="0" borderId="12" xfId="4" applyFont="1" applyFill="1" applyBorder="1" applyAlignment="1">
      <alignment horizontal="center"/>
    </xf>
    <xf numFmtId="1" fontId="9" fillId="0" borderId="3" xfId="5" applyNumberFormat="1" applyFont="1" applyFill="1" applyBorder="1" applyAlignment="1">
      <alignment horizontal="center" vertical="center"/>
    </xf>
    <xf numFmtId="0" fontId="5" fillId="0" borderId="3" xfId="6" applyFont="1" applyFill="1" applyBorder="1" applyAlignment="1">
      <alignment wrapText="1"/>
    </xf>
    <xf numFmtId="2" fontId="9" fillId="0" borderId="3" xfId="5" applyNumberFormat="1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horizontal="center" vertical="center" wrapText="1"/>
    </xf>
    <xf numFmtId="2" fontId="2" fillId="0" borderId="3" xfId="7" applyNumberFormat="1" applyFont="1" applyFill="1" applyBorder="1" applyAlignment="1">
      <alignment horizontal="center" vertical="center" wrapText="1"/>
    </xf>
    <xf numFmtId="2" fontId="2" fillId="0" borderId="3" xfId="8" applyNumberFormat="1" applyFont="1" applyFill="1" applyBorder="1" applyAlignment="1">
      <alignment horizontal="center" vertical="center" wrapText="1"/>
    </xf>
    <xf numFmtId="0" fontId="10" fillId="0" borderId="12" xfId="4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2" fontId="9" fillId="0" borderId="3" xfId="5" applyNumberFormat="1" applyFont="1" applyFill="1" applyBorder="1" applyAlignment="1">
      <alignment horizontal="center" vertical="center"/>
    </xf>
    <xf numFmtId="0" fontId="10" fillId="0" borderId="3" xfId="4" applyFont="1" applyFill="1" applyBorder="1" applyAlignment="1">
      <alignment horizontal="center" vertical="center"/>
    </xf>
    <xf numFmtId="2" fontId="5" fillId="0" borderId="3" xfId="6" applyNumberFormat="1" applyFont="1" applyFill="1" applyBorder="1" applyAlignment="1">
      <alignment horizontal="center" vertical="center" wrapText="1"/>
    </xf>
    <xf numFmtId="10" fontId="2" fillId="0" borderId="0" xfId="1" applyNumberFormat="1" applyFont="1" applyFill="1" applyAlignment="1">
      <alignment vertical="center"/>
    </xf>
    <xf numFmtId="2" fontId="5" fillId="0" borderId="3" xfId="6" applyNumberFormat="1" applyFont="1" applyFill="1" applyBorder="1" applyAlignment="1">
      <alignment horizontal="left" vertical="center" wrapText="1"/>
    </xf>
    <xf numFmtId="2" fontId="5" fillId="0" borderId="3" xfId="9" applyNumberFormat="1" applyFont="1" applyFill="1" applyBorder="1" applyAlignment="1">
      <alignment horizontal="center" vertical="center"/>
    </xf>
    <xf numFmtId="0" fontId="2" fillId="0" borderId="3" xfId="7" applyFont="1" applyFill="1" applyBorder="1" applyAlignment="1">
      <alignment wrapText="1"/>
    </xf>
    <xf numFmtId="0" fontId="2" fillId="0" borderId="3" xfId="0" applyNumberFormat="1" applyFont="1" applyFill="1" applyBorder="1" applyAlignment="1">
      <alignment horizontal="center" vertical="center" wrapText="1"/>
    </xf>
    <xf numFmtId="4" fontId="2" fillId="0" borderId="3" xfId="10" applyNumberFormat="1" applyFont="1" applyFill="1" applyBorder="1" applyAlignment="1">
      <alignment horizontal="left" vertical="center" wrapText="1"/>
    </xf>
    <xf numFmtId="2" fontId="10" fillId="0" borderId="3" xfId="4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3" fillId="0" borderId="0" xfId="4" applyFont="1" applyFill="1" applyBorder="1" applyAlignment="1"/>
    <xf numFmtId="0" fontId="14" fillId="0" borderId="0" xfId="11" applyFont="1" applyFill="1" applyBorder="1" applyAlignment="1"/>
    <xf numFmtId="0" fontId="12" fillId="0" borderId="3" xfId="0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left" wrapText="1"/>
    </xf>
    <xf numFmtId="0" fontId="5" fillId="0" borderId="0" xfId="2" applyFont="1" applyFill="1" applyAlignment="1">
      <alignment horizontal="center" vertical="center"/>
    </xf>
    <xf numFmtId="0" fontId="9" fillId="0" borderId="2" xfId="4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9" fillId="0" borderId="15" xfId="4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 wrapText="1"/>
    </xf>
    <xf numFmtId="0" fontId="2" fillId="0" borderId="15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 wrapText="1"/>
    </xf>
    <xf numFmtId="0" fontId="9" fillId="0" borderId="5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>
      <alignment horizontal="center" vertical="center" wrapText="1"/>
    </xf>
    <xf numFmtId="0" fontId="9" fillId="0" borderId="8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9" fillId="0" borderId="9" xfId="4" applyFont="1" applyFill="1" applyBorder="1" applyAlignment="1">
      <alignment horizontal="center" vertical="center" wrapText="1"/>
    </xf>
    <xf numFmtId="0" fontId="9" fillId="0" borderId="10" xfId="4" applyFont="1" applyFill="1" applyBorder="1" applyAlignment="1">
      <alignment horizontal="center" vertical="center" wrapText="1"/>
    </xf>
    <xf numFmtId="0" fontId="9" fillId="0" borderId="0" xfId="4" applyFont="1" applyFill="1" applyBorder="1" applyAlignment="1">
      <alignment horizontal="center" vertical="center" wrapText="1"/>
    </xf>
    <xf numFmtId="0" fontId="9" fillId="0" borderId="11" xfId="4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9" fillId="0" borderId="3" xfId="4" applyFont="1" applyFill="1" applyBorder="1" applyAlignment="1">
      <alignment horizontal="center" vertical="center"/>
    </xf>
    <xf numFmtId="0" fontId="9" fillId="0" borderId="12" xfId="4" applyFont="1" applyFill="1" applyBorder="1" applyAlignment="1">
      <alignment horizontal="center" vertical="center" wrapText="1"/>
    </xf>
    <xf numFmtId="0" fontId="9" fillId="0" borderId="13" xfId="4" applyFont="1" applyFill="1" applyBorder="1" applyAlignment="1">
      <alignment horizontal="center" vertical="center" wrapText="1"/>
    </xf>
    <xf numFmtId="0" fontId="9" fillId="0" borderId="14" xfId="4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</cellXfs>
  <cellStyles count="12">
    <cellStyle name="Обычный" xfId="0" builtinId="0"/>
    <cellStyle name="Обычный 11 2" xfId="7"/>
    <cellStyle name="Обычный 18" xfId="9"/>
    <cellStyle name="Обычный 3" xfId="1"/>
    <cellStyle name="Обычный 3 21" xfId="8"/>
    <cellStyle name="Обычный 4" xfId="11"/>
    <cellStyle name="Обычный 5" xfId="4"/>
    <cellStyle name="Обычный 5 4" xfId="5"/>
    <cellStyle name="Обычный 7" xfId="2"/>
    <cellStyle name="Обычный 7 3" xfId="6"/>
    <cellStyle name="Обычный_Форматы по компаниям_last" xfId="3"/>
    <cellStyle name="Стиль 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02"/>
  <sheetViews>
    <sheetView tabSelected="1" zoomScale="70" zoomScaleNormal="70" workbookViewId="0">
      <selection activeCell="Q9" sqref="Q9"/>
    </sheetView>
  </sheetViews>
  <sheetFormatPr defaultRowHeight="15.75" x14ac:dyDescent="0.25"/>
  <cols>
    <col min="1" max="1" width="9.75" style="1" customWidth="1"/>
    <col min="2" max="2" width="34" style="1" customWidth="1"/>
    <col min="3" max="3" width="16.5" style="1" customWidth="1"/>
    <col min="4" max="4" width="16.75" style="1" customWidth="1"/>
    <col min="5" max="5" width="9.625" style="1" customWidth="1"/>
    <col min="6" max="6" width="11.5" style="1" customWidth="1"/>
    <col min="7" max="15" width="9.625" style="1" customWidth="1"/>
    <col min="16" max="16" width="11.125" style="1" customWidth="1"/>
    <col min="17" max="18" width="9.625" style="1" customWidth="1"/>
    <col min="19" max="19" width="17.125" style="1" customWidth="1"/>
    <col min="20" max="21" width="9.625" style="1" customWidth="1"/>
    <col min="22" max="22" width="32.375" style="1" customWidth="1"/>
    <col min="23" max="23" width="14.375" style="1" customWidth="1"/>
    <col min="24" max="16384" width="9" style="1"/>
  </cols>
  <sheetData>
    <row r="1" spans="1:45" ht="18.75" x14ac:dyDescent="0.25">
      <c r="V1" s="2" t="s">
        <v>0</v>
      </c>
      <c r="X1" s="3"/>
      <c r="Z1" s="3"/>
    </row>
    <row r="2" spans="1:45" ht="18.75" x14ac:dyDescent="0.3">
      <c r="V2" s="4" t="s">
        <v>1</v>
      </c>
      <c r="X2" s="3"/>
      <c r="Z2" s="3"/>
    </row>
    <row r="3" spans="1:45" ht="18.75" x14ac:dyDescent="0.3">
      <c r="V3" s="4" t="s">
        <v>2</v>
      </c>
      <c r="X3" s="3"/>
      <c r="Z3" s="3"/>
    </row>
    <row r="4" spans="1:45" s="6" customFormat="1" ht="40.5" customHeight="1" x14ac:dyDescent="0.25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5"/>
      <c r="X4" s="5"/>
      <c r="Y4" s="5"/>
      <c r="Z4" s="5"/>
      <c r="AA4" s="5"/>
      <c r="AB4" s="5"/>
      <c r="AC4" s="5"/>
    </row>
    <row r="5" spans="1:45" s="8" customFormat="1" ht="18.75" x14ac:dyDescent="0.3">
      <c r="A5" s="71" t="s">
        <v>4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"/>
      <c r="X5" s="7"/>
      <c r="Y5" s="7"/>
      <c r="Z5" s="7"/>
      <c r="AA5" s="7"/>
      <c r="AB5" s="7"/>
      <c r="AC5" s="7"/>
      <c r="AD5" s="7"/>
    </row>
    <row r="6" spans="1:45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45" s="8" customFormat="1" ht="18.75" x14ac:dyDescent="0.3">
      <c r="A7" s="71" t="s">
        <v>5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"/>
      <c r="X7" s="7"/>
      <c r="Y7" s="7"/>
      <c r="Z7" s="7"/>
      <c r="AA7" s="7"/>
      <c r="AB7" s="7"/>
      <c r="AC7" s="7"/>
    </row>
    <row r="8" spans="1:45" x14ac:dyDescent="0.25">
      <c r="A8" s="48" t="s">
        <v>6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10"/>
      <c r="X8" s="10"/>
      <c r="Y8" s="10"/>
      <c r="Z8" s="10"/>
      <c r="AA8" s="10"/>
      <c r="AB8" s="10"/>
      <c r="AC8" s="10"/>
    </row>
    <row r="9" spans="1:45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45" ht="18.75" x14ac:dyDescent="0.3">
      <c r="A10" s="72" t="s">
        <v>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12"/>
      <c r="X10" s="12"/>
      <c r="Y10" s="12"/>
      <c r="Z10" s="12"/>
      <c r="AA10" s="12"/>
      <c r="AB10" s="12"/>
      <c r="AC10" s="12"/>
    </row>
    <row r="11" spans="1:45" ht="18.75" x14ac:dyDescent="0.3">
      <c r="AC11" s="4"/>
    </row>
    <row r="12" spans="1:45" ht="18.75" x14ac:dyDescent="0.25">
      <c r="A12" s="73" t="s">
        <v>8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13"/>
      <c r="X12" s="13"/>
      <c r="Y12" s="13"/>
      <c r="Z12" s="14"/>
      <c r="AA12" s="14"/>
      <c r="AB12" s="14"/>
      <c r="AC12" s="14"/>
    </row>
    <row r="13" spans="1:45" x14ac:dyDescent="0.25">
      <c r="A13" s="48" t="s">
        <v>9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10"/>
      <c r="X13" s="10"/>
      <c r="Y13" s="10"/>
      <c r="Z13" s="10"/>
      <c r="AA13" s="10"/>
      <c r="AB13" s="10"/>
      <c r="AC13" s="10"/>
    </row>
    <row r="14" spans="1:45" x14ac:dyDescent="0.25">
      <c r="A14" s="15"/>
      <c r="B14" s="15"/>
      <c r="C14" s="15"/>
      <c r="D14" s="15"/>
      <c r="E14" s="15"/>
      <c r="F14" s="16"/>
      <c r="G14" s="16"/>
      <c r="H14" s="16"/>
      <c r="I14" s="16"/>
      <c r="J14" s="16"/>
      <c r="K14" s="15"/>
      <c r="L14" s="16"/>
      <c r="M14" s="16"/>
      <c r="N14" s="16"/>
      <c r="O14" s="16"/>
      <c r="P14" s="16"/>
      <c r="Q14" s="15"/>
      <c r="R14" s="15"/>
      <c r="S14" s="15"/>
      <c r="T14" s="15"/>
      <c r="U14" s="15"/>
      <c r="V14" s="15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8"/>
      <c r="AO14" s="18"/>
      <c r="AP14" s="18"/>
      <c r="AQ14" s="18"/>
      <c r="AR14" s="18"/>
      <c r="AS14" s="18"/>
    </row>
    <row r="15" spans="1:45" ht="22.5" customHeight="1" x14ac:dyDescent="0.25">
      <c r="A15" s="49" t="s">
        <v>10</v>
      </c>
      <c r="B15" s="52" t="s">
        <v>11</v>
      </c>
      <c r="C15" s="52" t="s">
        <v>12</v>
      </c>
      <c r="D15" s="53" t="s">
        <v>13</v>
      </c>
      <c r="E15" s="56" t="s">
        <v>14</v>
      </c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8"/>
      <c r="Q15" s="56" t="s">
        <v>15</v>
      </c>
      <c r="R15" s="57"/>
      <c r="S15" s="57"/>
      <c r="T15" s="57"/>
      <c r="U15" s="58"/>
      <c r="V15" s="65" t="s">
        <v>16</v>
      </c>
    </row>
    <row r="16" spans="1:45" ht="22.5" customHeight="1" x14ac:dyDescent="0.25">
      <c r="A16" s="50"/>
      <c r="B16" s="52"/>
      <c r="C16" s="52"/>
      <c r="D16" s="54"/>
      <c r="E16" s="59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1"/>
      <c r="Q16" s="62"/>
      <c r="R16" s="63"/>
      <c r="S16" s="63"/>
      <c r="T16" s="63"/>
      <c r="U16" s="64"/>
      <c r="V16" s="65"/>
    </row>
    <row r="17" spans="1:22" ht="24" customHeight="1" x14ac:dyDescent="0.25">
      <c r="A17" s="50"/>
      <c r="B17" s="52"/>
      <c r="C17" s="52"/>
      <c r="D17" s="54"/>
      <c r="E17" s="66" t="s">
        <v>17</v>
      </c>
      <c r="F17" s="66"/>
      <c r="G17" s="66"/>
      <c r="H17" s="66"/>
      <c r="I17" s="66"/>
      <c r="J17" s="66"/>
      <c r="K17" s="67" t="s">
        <v>18</v>
      </c>
      <c r="L17" s="68"/>
      <c r="M17" s="68"/>
      <c r="N17" s="68"/>
      <c r="O17" s="68"/>
      <c r="P17" s="69"/>
      <c r="Q17" s="59"/>
      <c r="R17" s="60"/>
      <c r="S17" s="60"/>
      <c r="T17" s="60"/>
      <c r="U17" s="61"/>
      <c r="V17" s="65"/>
    </row>
    <row r="18" spans="1:22" ht="75.75" customHeight="1" x14ac:dyDescent="0.25">
      <c r="A18" s="51"/>
      <c r="B18" s="52"/>
      <c r="C18" s="52"/>
      <c r="D18" s="55"/>
      <c r="E18" s="19" t="s">
        <v>19</v>
      </c>
      <c r="F18" s="19" t="s">
        <v>20</v>
      </c>
      <c r="G18" s="19" t="s">
        <v>21</v>
      </c>
      <c r="H18" s="20" t="s">
        <v>22</v>
      </c>
      <c r="I18" s="19" t="s">
        <v>23</v>
      </c>
      <c r="J18" s="19" t="s">
        <v>24</v>
      </c>
      <c r="K18" s="19" t="s">
        <v>19</v>
      </c>
      <c r="L18" s="19" t="s">
        <v>20</v>
      </c>
      <c r="M18" s="19" t="s">
        <v>21</v>
      </c>
      <c r="N18" s="20" t="s">
        <v>22</v>
      </c>
      <c r="O18" s="19" t="s">
        <v>23</v>
      </c>
      <c r="P18" s="19" t="s">
        <v>24</v>
      </c>
      <c r="Q18" s="19" t="s">
        <v>20</v>
      </c>
      <c r="R18" s="19" t="s">
        <v>21</v>
      </c>
      <c r="S18" s="20" t="s">
        <v>22</v>
      </c>
      <c r="T18" s="19" t="s">
        <v>23</v>
      </c>
      <c r="U18" s="19" t="s">
        <v>24</v>
      </c>
      <c r="V18" s="65"/>
    </row>
    <row r="19" spans="1:22" x14ac:dyDescent="0.25">
      <c r="A19" s="21">
        <v>1</v>
      </c>
      <c r="B19" s="21">
        <f t="shared" ref="B19:V19" si="0">A19+1</f>
        <v>2</v>
      </c>
      <c r="C19" s="21">
        <f t="shared" si="0"/>
        <v>3</v>
      </c>
      <c r="D19" s="21">
        <f t="shared" si="0"/>
        <v>4</v>
      </c>
      <c r="E19" s="21">
        <f t="shared" si="0"/>
        <v>5</v>
      </c>
      <c r="F19" s="21">
        <f t="shared" si="0"/>
        <v>6</v>
      </c>
      <c r="G19" s="21">
        <f t="shared" si="0"/>
        <v>7</v>
      </c>
      <c r="H19" s="21">
        <f t="shared" si="0"/>
        <v>8</v>
      </c>
      <c r="I19" s="21">
        <f t="shared" si="0"/>
        <v>9</v>
      </c>
      <c r="J19" s="21">
        <f t="shared" si="0"/>
        <v>10</v>
      </c>
      <c r="K19" s="21">
        <f t="shared" si="0"/>
        <v>11</v>
      </c>
      <c r="L19" s="21">
        <f t="shared" si="0"/>
        <v>12</v>
      </c>
      <c r="M19" s="21">
        <f t="shared" si="0"/>
        <v>13</v>
      </c>
      <c r="N19" s="21">
        <f t="shared" si="0"/>
        <v>14</v>
      </c>
      <c r="O19" s="21">
        <f t="shared" si="0"/>
        <v>15</v>
      </c>
      <c r="P19" s="21">
        <f t="shared" si="0"/>
        <v>16</v>
      </c>
      <c r="Q19" s="21">
        <f t="shared" si="0"/>
        <v>17</v>
      </c>
      <c r="R19" s="21">
        <f t="shared" si="0"/>
        <v>18</v>
      </c>
      <c r="S19" s="21">
        <f t="shared" si="0"/>
        <v>19</v>
      </c>
      <c r="T19" s="21">
        <f t="shared" si="0"/>
        <v>20</v>
      </c>
      <c r="U19" s="21">
        <f t="shared" si="0"/>
        <v>21</v>
      </c>
      <c r="V19" s="22">
        <f t="shared" si="0"/>
        <v>22</v>
      </c>
    </row>
    <row r="20" spans="1:22" s="30" customFormat="1" ht="31.5" x14ac:dyDescent="0.25">
      <c r="A20" s="23">
        <v>0</v>
      </c>
      <c r="B20" s="24" t="s">
        <v>25</v>
      </c>
      <c r="C20" s="25" t="s">
        <v>26</v>
      </c>
      <c r="D20" s="26" t="s">
        <v>27</v>
      </c>
      <c r="E20" s="26" t="s">
        <v>27</v>
      </c>
      <c r="F20" s="27">
        <f>F21+F28+F36+F42</f>
        <v>148.66199999999998</v>
      </c>
      <c r="G20" s="27">
        <f t="shared" ref="G20:P20" si="1">G21+G28+G36+G42</f>
        <v>0</v>
      </c>
      <c r="H20" s="27">
        <f t="shared" si="1"/>
        <v>719.05332527825828</v>
      </c>
      <c r="I20" s="27">
        <f t="shared" si="1"/>
        <v>0</v>
      </c>
      <c r="J20" s="27">
        <f t="shared" si="1"/>
        <v>2276</v>
      </c>
      <c r="K20" s="26" t="s">
        <v>27</v>
      </c>
      <c r="L20" s="27">
        <f t="shared" si="1"/>
        <v>158.99700000000001</v>
      </c>
      <c r="M20" s="27">
        <f t="shared" si="1"/>
        <v>0</v>
      </c>
      <c r="N20" s="27">
        <f t="shared" si="1"/>
        <v>698.12799999999993</v>
      </c>
      <c r="O20" s="27">
        <f t="shared" si="1"/>
        <v>0</v>
      </c>
      <c r="P20" s="27">
        <f t="shared" si="1"/>
        <v>4697</v>
      </c>
      <c r="Q20" s="28">
        <f>IF($F20="нд","нд",$L20-$F20)</f>
        <v>10.335000000000036</v>
      </c>
      <c r="R20" s="28">
        <f>IF($G20="нд","нд",$M20-$G20)</f>
        <v>0</v>
      </c>
      <c r="S20" s="28">
        <f>IF($H20="нд","нд",$N20-$H20)</f>
        <v>-20.925325278258356</v>
      </c>
      <c r="T20" s="28">
        <f>IF($I20="нд","нд",$O20-$I20)</f>
        <v>0</v>
      </c>
      <c r="U20" s="28">
        <f>IF($J20="нд","нд",$P20-$J20)</f>
        <v>2421</v>
      </c>
      <c r="V20" s="29" t="s">
        <v>27</v>
      </c>
    </row>
    <row r="21" spans="1:22" s="30" customFormat="1" ht="63" x14ac:dyDescent="0.25">
      <c r="A21" s="23" t="s">
        <v>28</v>
      </c>
      <c r="B21" s="24" t="s">
        <v>29</v>
      </c>
      <c r="C21" s="31" t="s">
        <v>26</v>
      </c>
      <c r="D21" s="26" t="s">
        <v>27</v>
      </c>
      <c r="E21" s="26" t="s">
        <v>27</v>
      </c>
      <c r="F21" s="27">
        <f>F22+F23+F24+F25+F26+F27</f>
        <v>148.66199999999998</v>
      </c>
      <c r="G21" s="27">
        <f t="shared" ref="G21:P21" si="2">G22+G23+G24+G25+G26+G27</f>
        <v>0</v>
      </c>
      <c r="H21" s="27">
        <f t="shared" si="2"/>
        <v>719.05332527825828</v>
      </c>
      <c r="I21" s="27">
        <f t="shared" si="2"/>
        <v>0</v>
      </c>
      <c r="J21" s="27">
        <f t="shared" si="2"/>
        <v>665</v>
      </c>
      <c r="K21" s="26" t="s">
        <v>27</v>
      </c>
      <c r="L21" s="27">
        <f t="shared" si="2"/>
        <v>158.99700000000001</v>
      </c>
      <c r="M21" s="27">
        <f t="shared" si="2"/>
        <v>0</v>
      </c>
      <c r="N21" s="27">
        <f t="shared" si="2"/>
        <v>698.12799999999993</v>
      </c>
      <c r="O21" s="27">
        <f t="shared" si="2"/>
        <v>0</v>
      </c>
      <c r="P21" s="27">
        <f t="shared" si="2"/>
        <v>3082</v>
      </c>
      <c r="Q21" s="28">
        <f t="shared" ref="Q21:Q84" si="3">IF($F21="нд","нд",$L21-$F21)</f>
        <v>10.335000000000036</v>
      </c>
      <c r="R21" s="28">
        <f t="shared" ref="R21:R87" si="4">IF($G21="нд","нд",$M21-$G21)</f>
        <v>0</v>
      </c>
      <c r="S21" s="28">
        <f t="shared" ref="S21:S87" si="5">IF($H21="нд","нд",$N21-$H21)</f>
        <v>-20.925325278258356</v>
      </c>
      <c r="T21" s="28">
        <f t="shared" ref="T21:T87" si="6">IF($I21="нд","нд",$O21-$I21)</f>
        <v>0</v>
      </c>
      <c r="U21" s="28">
        <f t="shared" ref="U21:U87" si="7">IF($J21="нд","нд",$P21-$J21)</f>
        <v>2417</v>
      </c>
      <c r="V21" s="29" t="s">
        <v>27</v>
      </c>
    </row>
    <row r="22" spans="1:22" s="30" customFormat="1" ht="31.5" x14ac:dyDescent="0.25">
      <c r="A22" s="23" t="s">
        <v>30</v>
      </c>
      <c r="B22" s="24" t="s">
        <v>31</v>
      </c>
      <c r="C22" s="31" t="s">
        <v>26</v>
      </c>
      <c r="D22" s="26" t="s">
        <v>27</v>
      </c>
      <c r="E22" s="26" t="s">
        <v>27</v>
      </c>
      <c r="F22" s="27">
        <f>F45</f>
        <v>32.6</v>
      </c>
      <c r="G22" s="27">
        <f t="shared" ref="G22:P22" si="8">G45</f>
        <v>0</v>
      </c>
      <c r="H22" s="27">
        <f t="shared" si="8"/>
        <v>108.73532527825837</v>
      </c>
      <c r="I22" s="27">
        <f t="shared" si="8"/>
        <v>0</v>
      </c>
      <c r="J22" s="27">
        <f t="shared" si="8"/>
        <v>665</v>
      </c>
      <c r="K22" s="26" t="s">
        <v>27</v>
      </c>
      <c r="L22" s="27">
        <f t="shared" si="8"/>
        <v>42.935000000000002</v>
      </c>
      <c r="M22" s="27">
        <f t="shared" si="8"/>
        <v>0</v>
      </c>
      <c r="N22" s="27">
        <f t="shared" si="8"/>
        <v>87.820000000000007</v>
      </c>
      <c r="O22" s="27">
        <f t="shared" si="8"/>
        <v>0</v>
      </c>
      <c r="P22" s="27">
        <f t="shared" si="8"/>
        <v>3082</v>
      </c>
      <c r="Q22" s="28">
        <f t="shared" si="3"/>
        <v>10.335000000000001</v>
      </c>
      <c r="R22" s="28">
        <f t="shared" si="4"/>
        <v>0</v>
      </c>
      <c r="S22" s="28">
        <f t="shared" si="5"/>
        <v>-20.915325278258365</v>
      </c>
      <c r="T22" s="28">
        <f t="shared" si="6"/>
        <v>0</v>
      </c>
      <c r="U22" s="28">
        <f t="shared" si="7"/>
        <v>2417</v>
      </c>
      <c r="V22" s="29" t="s">
        <v>27</v>
      </c>
    </row>
    <row r="23" spans="1:22" s="30" customFormat="1" ht="31.5" x14ac:dyDescent="0.25">
      <c r="A23" s="23" t="s">
        <v>32</v>
      </c>
      <c r="B23" s="24" t="s">
        <v>33</v>
      </c>
      <c r="C23" s="31" t="s">
        <v>26</v>
      </c>
      <c r="D23" s="26" t="s">
        <v>27</v>
      </c>
      <c r="E23" s="26" t="s">
        <v>27</v>
      </c>
      <c r="F23" s="27">
        <f>F83</f>
        <v>85</v>
      </c>
      <c r="G23" s="27">
        <f t="shared" ref="G23:P23" si="9">G83</f>
        <v>0</v>
      </c>
      <c r="H23" s="27">
        <f t="shared" si="9"/>
        <v>48.594000000000008</v>
      </c>
      <c r="I23" s="27">
        <f t="shared" si="9"/>
        <v>0</v>
      </c>
      <c r="J23" s="27">
        <f t="shared" si="9"/>
        <v>0</v>
      </c>
      <c r="K23" s="26" t="s">
        <v>27</v>
      </c>
      <c r="L23" s="27">
        <f t="shared" si="9"/>
        <v>85</v>
      </c>
      <c r="M23" s="27">
        <f t="shared" si="9"/>
        <v>0</v>
      </c>
      <c r="N23" s="27">
        <f t="shared" si="9"/>
        <v>48.594000000000008</v>
      </c>
      <c r="O23" s="27">
        <f t="shared" si="9"/>
        <v>0</v>
      </c>
      <c r="P23" s="27">
        <f t="shared" si="9"/>
        <v>0</v>
      </c>
      <c r="Q23" s="28">
        <f t="shared" si="3"/>
        <v>0</v>
      </c>
      <c r="R23" s="28">
        <f t="shared" si="4"/>
        <v>0</v>
      </c>
      <c r="S23" s="28">
        <f t="shared" si="5"/>
        <v>0</v>
      </c>
      <c r="T23" s="28">
        <f t="shared" si="6"/>
        <v>0</v>
      </c>
      <c r="U23" s="28">
        <f t="shared" si="7"/>
        <v>0</v>
      </c>
      <c r="V23" s="29" t="s">
        <v>27</v>
      </c>
    </row>
    <row r="24" spans="1:22" s="30" customFormat="1" ht="78.75" x14ac:dyDescent="0.25">
      <c r="A24" s="23" t="s">
        <v>34</v>
      </c>
      <c r="B24" s="24" t="s">
        <v>35</v>
      </c>
      <c r="C24" s="31" t="s">
        <v>26</v>
      </c>
      <c r="D24" s="26" t="s">
        <v>27</v>
      </c>
      <c r="E24" s="26" t="s">
        <v>27</v>
      </c>
      <c r="F24" s="27">
        <f>F109</f>
        <v>0</v>
      </c>
      <c r="G24" s="27">
        <f t="shared" ref="G24:P24" si="10">G109</f>
        <v>0</v>
      </c>
      <c r="H24" s="27">
        <f t="shared" si="10"/>
        <v>0</v>
      </c>
      <c r="I24" s="27">
        <f t="shared" si="10"/>
        <v>0</v>
      </c>
      <c r="J24" s="27">
        <f t="shared" si="10"/>
        <v>0</v>
      </c>
      <c r="K24" s="26" t="s">
        <v>27</v>
      </c>
      <c r="L24" s="27">
        <f t="shared" si="10"/>
        <v>0</v>
      </c>
      <c r="M24" s="27">
        <f t="shared" si="10"/>
        <v>0</v>
      </c>
      <c r="N24" s="27">
        <f t="shared" si="10"/>
        <v>0</v>
      </c>
      <c r="O24" s="27">
        <f t="shared" si="10"/>
        <v>0</v>
      </c>
      <c r="P24" s="27">
        <f t="shared" si="10"/>
        <v>0</v>
      </c>
      <c r="Q24" s="28">
        <f t="shared" si="3"/>
        <v>0</v>
      </c>
      <c r="R24" s="28">
        <f t="shared" si="4"/>
        <v>0</v>
      </c>
      <c r="S24" s="28">
        <f t="shared" si="5"/>
        <v>0</v>
      </c>
      <c r="T24" s="28">
        <f t="shared" si="6"/>
        <v>0</v>
      </c>
      <c r="U24" s="28">
        <f t="shared" si="7"/>
        <v>0</v>
      </c>
      <c r="V24" s="29" t="s">
        <v>27</v>
      </c>
    </row>
    <row r="25" spans="1:22" s="30" customFormat="1" ht="47.25" x14ac:dyDescent="0.25">
      <c r="A25" s="23" t="s">
        <v>36</v>
      </c>
      <c r="B25" s="24" t="s">
        <v>37</v>
      </c>
      <c r="C25" s="31" t="s">
        <v>26</v>
      </c>
      <c r="D25" s="26" t="s">
        <v>27</v>
      </c>
      <c r="E25" s="26" t="s">
        <v>27</v>
      </c>
      <c r="F25" s="27">
        <f>F111</f>
        <v>31.061999999999998</v>
      </c>
      <c r="G25" s="27">
        <f t="shared" ref="G25:P25" si="11">G111</f>
        <v>0</v>
      </c>
      <c r="H25" s="27">
        <f t="shared" si="11"/>
        <v>561.72399999999993</v>
      </c>
      <c r="I25" s="27">
        <f t="shared" si="11"/>
        <v>0</v>
      </c>
      <c r="J25" s="27">
        <f t="shared" si="11"/>
        <v>0</v>
      </c>
      <c r="K25" s="26" t="s">
        <v>27</v>
      </c>
      <c r="L25" s="27">
        <f t="shared" si="11"/>
        <v>31.061999999999998</v>
      </c>
      <c r="M25" s="27">
        <f t="shared" si="11"/>
        <v>0</v>
      </c>
      <c r="N25" s="27">
        <f t="shared" si="11"/>
        <v>561.71399999999994</v>
      </c>
      <c r="O25" s="27">
        <f t="shared" si="11"/>
        <v>0</v>
      </c>
      <c r="P25" s="27">
        <f t="shared" si="11"/>
        <v>0</v>
      </c>
      <c r="Q25" s="28">
        <f t="shared" si="3"/>
        <v>0</v>
      </c>
      <c r="R25" s="28">
        <f t="shared" si="4"/>
        <v>0</v>
      </c>
      <c r="S25" s="28">
        <f t="shared" si="5"/>
        <v>-9.9999999999909051E-3</v>
      </c>
      <c r="T25" s="28">
        <f t="shared" si="6"/>
        <v>0</v>
      </c>
      <c r="U25" s="28">
        <f t="shared" si="7"/>
        <v>0</v>
      </c>
      <c r="V25" s="29" t="s">
        <v>27</v>
      </c>
    </row>
    <row r="26" spans="1:22" s="30" customFormat="1" ht="47.25" x14ac:dyDescent="0.25">
      <c r="A26" s="23" t="s">
        <v>38</v>
      </c>
      <c r="B26" s="24" t="s">
        <v>39</v>
      </c>
      <c r="C26" s="31" t="s">
        <v>26</v>
      </c>
      <c r="D26" s="26" t="s">
        <v>27</v>
      </c>
      <c r="E26" s="26" t="s">
        <v>27</v>
      </c>
      <c r="F26" s="27">
        <f>F122</f>
        <v>0</v>
      </c>
      <c r="G26" s="27">
        <f t="shared" ref="G26:P27" si="12">G122</f>
        <v>0</v>
      </c>
      <c r="H26" s="27">
        <f t="shared" si="12"/>
        <v>0</v>
      </c>
      <c r="I26" s="27">
        <f t="shared" si="12"/>
        <v>0</v>
      </c>
      <c r="J26" s="27">
        <f t="shared" si="12"/>
        <v>0</v>
      </c>
      <c r="K26" s="26" t="s">
        <v>27</v>
      </c>
      <c r="L26" s="27">
        <f t="shared" si="12"/>
        <v>0</v>
      </c>
      <c r="M26" s="27">
        <f t="shared" si="12"/>
        <v>0</v>
      </c>
      <c r="N26" s="27">
        <f t="shared" si="12"/>
        <v>0</v>
      </c>
      <c r="O26" s="27">
        <f t="shared" si="12"/>
        <v>0</v>
      </c>
      <c r="P26" s="27">
        <f t="shared" si="12"/>
        <v>0</v>
      </c>
      <c r="Q26" s="28">
        <f t="shared" si="3"/>
        <v>0</v>
      </c>
      <c r="R26" s="28">
        <f t="shared" si="4"/>
        <v>0</v>
      </c>
      <c r="S26" s="28">
        <f t="shared" si="5"/>
        <v>0</v>
      </c>
      <c r="T26" s="28">
        <f t="shared" si="6"/>
        <v>0</v>
      </c>
      <c r="U26" s="28">
        <f t="shared" si="7"/>
        <v>0</v>
      </c>
      <c r="V26" s="29" t="s">
        <v>27</v>
      </c>
    </row>
    <row r="27" spans="1:22" s="30" customFormat="1" ht="31.5" x14ac:dyDescent="0.25">
      <c r="A27" s="23" t="s">
        <v>40</v>
      </c>
      <c r="B27" s="24" t="s">
        <v>41</v>
      </c>
      <c r="C27" s="31" t="s">
        <v>26</v>
      </c>
      <c r="D27" s="26" t="s">
        <v>27</v>
      </c>
      <c r="E27" s="26" t="s">
        <v>27</v>
      </c>
      <c r="F27" s="27">
        <f>F123</f>
        <v>0</v>
      </c>
      <c r="G27" s="27">
        <f t="shared" si="12"/>
        <v>0</v>
      </c>
      <c r="H27" s="27">
        <f t="shared" si="12"/>
        <v>0</v>
      </c>
      <c r="I27" s="27">
        <f t="shared" si="12"/>
        <v>0</v>
      </c>
      <c r="J27" s="27">
        <f t="shared" si="12"/>
        <v>0</v>
      </c>
      <c r="K27" s="26" t="s">
        <v>27</v>
      </c>
      <c r="L27" s="27">
        <f t="shared" si="12"/>
        <v>0</v>
      </c>
      <c r="M27" s="27">
        <f t="shared" si="12"/>
        <v>0</v>
      </c>
      <c r="N27" s="27">
        <f t="shared" si="12"/>
        <v>0</v>
      </c>
      <c r="O27" s="27">
        <f t="shared" si="12"/>
        <v>0</v>
      </c>
      <c r="P27" s="27">
        <f t="shared" si="12"/>
        <v>0</v>
      </c>
      <c r="Q27" s="28">
        <f t="shared" si="3"/>
        <v>0</v>
      </c>
      <c r="R27" s="28">
        <f t="shared" si="4"/>
        <v>0</v>
      </c>
      <c r="S27" s="28">
        <f t="shared" si="5"/>
        <v>0</v>
      </c>
      <c r="T27" s="28">
        <f t="shared" si="6"/>
        <v>0</v>
      </c>
      <c r="U27" s="28">
        <f t="shared" si="7"/>
        <v>0</v>
      </c>
      <c r="V27" s="29" t="s">
        <v>27</v>
      </c>
    </row>
    <row r="28" spans="1:22" s="30" customFormat="1" ht="47.25" x14ac:dyDescent="0.25">
      <c r="A28" s="23" t="s">
        <v>42</v>
      </c>
      <c r="B28" s="24" t="s">
        <v>43</v>
      </c>
      <c r="C28" s="31" t="s">
        <v>26</v>
      </c>
      <c r="D28" s="26" t="s">
        <v>27</v>
      </c>
      <c r="E28" s="26" t="s">
        <v>27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6" t="s">
        <v>27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8">
        <f t="shared" si="3"/>
        <v>0</v>
      </c>
      <c r="R28" s="28">
        <f t="shared" si="4"/>
        <v>0</v>
      </c>
      <c r="S28" s="28">
        <f t="shared" si="5"/>
        <v>0</v>
      </c>
      <c r="T28" s="28">
        <f t="shared" si="6"/>
        <v>0</v>
      </c>
      <c r="U28" s="28">
        <f t="shared" si="7"/>
        <v>0</v>
      </c>
      <c r="V28" s="29" t="s">
        <v>27</v>
      </c>
    </row>
    <row r="29" spans="1:22" s="30" customFormat="1" ht="31.5" x14ac:dyDescent="0.25">
      <c r="A29" s="23" t="s">
        <v>44</v>
      </c>
      <c r="B29" s="24" t="s">
        <v>45</v>
      </c>
      <c r="C29" s="31" t="s">
        <v>26</v>
      </c>
      <c r="D29" s="26" t="s">
        <v>27</v>
      </c>
      <c r="E29" s="26" t="s">
        <v>27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6" t="s">
        <v>27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8">
        <f t="shared" si="3"/>
        <v>0</v>
      </c>
      <c r="R29" s="28">
        <f t="shared" si="4"/>
        <v>0</v>
      </c>
      <c r="S29" s="28">
        <f t="shared" si="5"/>
        <v>0</v>
      </c>
      <c r="T29" s="28">
        <f t="shared" si="6"/>
        <v>0</v>
      </c>
      <c r="U29" s="28">
        <f t="shared" si="7"/>
        <v>0</v>
      </c>
      <c r="V29" s="29" t="s">
        <v>27</v>
      </c>
    </row>
    <row r="30" spans="1:22" s="30" customFormat="1" x14ac:dyDescent="0.25">
      <c r="A30" s="23" t="s">
        <v>46</v>
      </c>
      <c r="B30" s="24" t="s">
        <v>47</v>
      </c>
      <c r="C30" s="31" t="s">
        <v>26</v>
      </c>
      <c r="D30" s="26" t="s">
        <v>27</v>
      </c>
      <c r="E30" s="26" t="s">
        <v>27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6" t="s">
        <v>27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8">
        <f t="shared" si="3"/>
        <v>0</v>
      </c>
      <c r="R30" s="28">
        <f t="shared" si="4"/>
        <v>0</v>
      </c>
      <c r="S30" s="28">
        <f t="shared" si="5"/>
        <v>0</v>
      </c>
      <c r="T30" s="28">
        <f t="shared" si="6"/>
        <v>0</v>
      </c>
      <c r="U30" s="28">
        <f t="shared" si="7"/>
        <v>0</v>
      </c>
      <c r="V30" s="29" t="s">
        <v>27</v>
      </c>
    </row>
    <row r="31" spans="1:22" s="30" customFormat="1" ht="31.5" x14ac:dyDescent="0.25">
      <c r="A31" s="23" t="s">
        <v>48</v>
      </c>
      <c r="B31" s="24" t="s">
        <v>49</v>
      </c>
      <c r="C31" s="31" t="s">
        <v>26</v>
      </c>
      <c r="D31" s="26" t="s">
        <v>27</v>
      </c>
      <c r="E31" s="26" t="s">
        <v>27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6" t="s">
        <v>27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8">
        <f t="shared" si="3"/>
        <v>0</v>
      </c>
      <c r="R31" s="28">
        <f t="shared" si="4"/>
        <v>0</v>
      </c>
      <c r="S31" s="28">
        <f t="shared" si="5"/>
        <v>0</v>
      </c>
      <c r="T31" s="28">
        <f t="shared" si="6"/>
        <v>0</v>
      </c>
      <c r="U31" s="28">
        <f t="shared" si="7"/>
        <v>0</v>
      </c>
      <c r="V31" s="29" t="s">
        <v>27</v>
      </c>
    </row>
    <row r="32" spans="1:22" s="30" customFormat="1" ht="47.25" x14ac:dyDescent="0.25">
      <c r="A32" s="23" t="s">
        <v>50</v>
      </c>
      <c r="B32" s="24" t="s">
        <v>51</v>
      </c>
      <c r="C32" s="31" t="s">
        <v>26</v>
      </c>
      <c r="D32" s="26" t="s">
        <v>27</v>
      </c>
      <c r="E32" s="26" t="s">
        <v>27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6" t="s">
        <v>27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8">
        <f t="shared" si="3"/>
        <v>0</v>
      </c>
      <c r="R32" s="28">
        <f t="shared" si="4"/>
        <v>0</v>
      </c>
      <c r="S32" s="28">
        <f t="shared" si="5"/>
        <v>0</v>
      </c>
      <c r="T32" s="28">
        <f t="shared" si="6"/>
        <v>0</v>
      </c>
      <c r="U32" s="28">
        <f t="shared" si="7"/>
        <v>0</v>
      </c>
      <c r="V32" s="29" t="s">
        <v>27</v>
      </c>
    </row>
    <row r="33" spans="1:27" s="30" customFormat="1" x14ac:dyDescent="0.25">
      <c r="A33" s="23" t="s">
        <v>52</v>
      </c>
      <c r="B33" s="24" t="s">
        <v>53</v>
      </c>
      <c r="C33" s="31" t="s">
        <v>26</v>
      </c>
      <c r="D33" s="26" t="s">
        <v>27</v>
      </c>
      <c r="E33" s="26" t="s">
        <v>27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6" t="s">
        <v>27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8">
        <f t="shared" si="3"/>
        <v>0</v>
      </c>
      <c r="R33" s="28">
        <f t="shared" si="4"/>
        <v>0</v>
      </c>
      <c r="S33" s="28">
        <f t="shared" si="5"/>
        <v>0</v>
      </c>
      <c r="T33" s="28">
        <f t="shared" si="6"/>
        <v>0</v>
      </c>
      <c r="U33" s="28">
        <f t="shared" si="7"/>
        <v>0</v>
      </c>
      <c r="V33" s="29" t="s">
        <v>27</v>
      </c>
    </row>
    <row r="34" spans="1:27" s="30" customFormat="1" ht="47.25" x14ac:dyDescent="0.25">
      <c r="A34" s="23" t="s">
        <v>54</v>
      </c>
      <c r="B34" s="24" t="s">
        <v>39</v>
      </c>
      <c r="C34" s="31" t="s">
        <v>26</v>
      </c>
      <c r="D34" s="26" t="s">
        <v>27</v>
      </c>
      <c r="E34" s="26" t="s">
        <v>27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6" t="s">
        <v>27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8">
        <f t="shared" si="3"/>
        <v>0</v>
      </c>
      <c r="R34" s="28">
        <f t="shared" si="4"/>
        <v>0</v>
      </c>
      <c r="S34" s="28">
        <f t="shared" si="5"/>
        <v>0</v>
      </c>
      <c r="T34" s="28">
        <f t="shared" si="6"/>
        <v>0</v>
      </c>
      <c r="U34" s="28">
        <f t="shared" si="7"/>
        <v>0</v>
      </c>
      <c r="V34" s="29" t="s">
        <v>27</v>
      </c>
    </row>
    <row r="35" spans="1:27" s="30" customFormat="1" ht="31.5" x14ac:dyDescent="0.25">
      <c r="A35" s="23" t="s">
        <v>55</v>
      </c>
      <c r="B35" s="24" t="s">
        <v>41</v>
      </c>
      <c r="C35" s="31" t="s">
        <v>26</v>
      </c>
      <c r="D35" s="26" t="s">
        <v>27</v>
      </c>
      <c r="E35" s="26" t="s">
        <v>27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6" t="s">
        <v>27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8">
        <f t="shared" si="3"/>
        <v>0</v>
      </c>
      <c r="R35" s="28">
        <f t="shared" si="4"/>
        <v>0</v>
      </c>
      <c r="S35" s="28">
        <f t="shared" si="5"/>
        <v>0</v>
      </c>
      <c r="T35" s="28">
        <f t="shared" si="6"/>
        <v>0</v>
      </c>
      <c r="U35" s="28">
        <f t="shared" si="7"/>
        <v>0</v>
      </c>
      <c r="V35" s="29" t="s">
        <v>27</v>
      </c>
    </row>
    <row r="36" spans="1:27" s="30" customFormat="1" ht="94.5" x14ac:dyDescent="0.25">
      <c r="A36" s="23" t="s">
        <v>56</v>
      </c>
      <c r="B36" s="24" t="s">
        <v>57</v>
      </c>
      <c r="C36" s="31" t="s">
        <v>26</v>
      </c>
      <c r="D36" s="26" t="s">
        <v>27</v>
      </c>
      <c r="E36" s="26" t="s">
        <v>27</v>
      </c>
      <c r="F36" s="27">
        <f>F171</f>
        <v>0</v>
      </c>
      <c r="G36" s="27">
        <f t="shared" ref="G36:P37" si="13">G171</f>
        <v>0</v>
      </c>
      <c r="H36" s="27">
        <f t="shared" si="13"/>
        <v>0</v>
      </c>
      <c r="I36" s="27">
        <f t="shared" si="13"/>
        <v>0</v>
      </c>
      <c r="J36" s="27">
        <f t="shared" si="13"/>
        <v>1611</v>
      </c>
      <c r="K36" s="26" t="s">
        <v>27</v>
      </c>
      <c r="L36" s="27">
        <f t="shared" si="13"/>
        <v>0</v>
      </c>
      <c r="M36" s="27">
        <f t="shared" si="13"/>
        <v>0</v>
      </c>
      <c r="N36" s="27">
        <f t="shared" si="13"/>
        <v>0</v>
      </c>
      <c r="O36" s="27">
        <f t="shared" si="13"/>
        <v>0</v>
      </c>
      <c r="P36" s="27">
        <f t="shared" si="13"/>
        <v>1615</v>
      </c>
      <c r="Q36" s="28">
        <f t="shared" si="3"/>
        <v>0</v>
      </c>
      <c r="R36" s="28">
        <f t="shared" si="4"/>
        <v>0</v>
      </c>
      <c r="S36" s="28">
        <f t="shared" si="5"/>
        <v>0</v>
      </c>
      <c r="T36" s="28">
        <f t="shared" si="6"/>
        <v>0</v>
      </c>
      <c r="U36" s="28">
        <f t="shared" si="7"/>
        <v>4</v>
      </c>
      <c r="V36" s="29" t="s">
        <v>27</v>
      </c>
    </row>
    <row r="37" spans="1:27" s="30" customFormat="1" x14ac:dyDescent="0.25">
      <c r="A37" s="23" t="s">
        <v>58</v>
      </c>
      <c r="B37" s="24" t="s">
        <v>47</v>
      </c>
      <c r="C37" s="31" t="s">
        <v>26</v>
      </c>
      <c r="D37" s="26" t="s">
        <v>27</v>
      </c>
      <c r="E37" s="26" t="s">
        <v>27</v>
      </c>
      <c r="F37" s="27">
        <f>F172</f>
        <v>0</v>
      </c>
      <c r="G37" s="27">
        <f t="shared" si="13"/>
        <v>0</v>
      </c>
      <c r="H37" s="27">
        <f t="shared" si="13"/>
        <v>0</v>
      </c>
      <c r="I37" s="27">
        <f t="shared" si="13"/>
        <v>0</v>
      </c>
      <c r="J37" s="27">
        <f t="shared" si="13"/>
        <v>0</v>
      </c>
      <c r="K37" s="26" t="s">
        <v>27</v>
      </c>
      <c r="L37" s="27">
        <f t="shared" si="13"/>
        <v>0</v>
      </c>
      <c r="M37" s="27">
        <f t="shared" si="13"/>
        <v>0</v>
      </c>
      <c r="N37" s="27">
        <f t="shared" si="13"/>
        <v>0</v>
      </c>
      <c r="O37" s="27">
        <f t="shared" si="13"/>
        <v>0</v>
      </c>
      <c r="P37" s="27">
        <f t="shared" si="13"/>
        <v>0</v>
      </c>
      <c r="Q37" s="28">
        <f t="shared" si="3"/>
        <v>0</v>
      </c>
      <c r="R37" s="28">
        <f t="shared" si="4"/>
        <v>0</v>
      </c>
      <c r="S37" s="28">
        <f t="shared" si="5"/>
        <v>0</v>
      </c>
      <c r="T37" s="28">
        <f t="shared" si="6"/>
        <v>0</v>
      </c>
      <c r="U37" s="28">
        <f t="shared" si="7"/>
        <v>0</v>
      </c>
      <c r="V37" s="29" t="s">
        <v>27</v>
      </c>
    </row>
    <row r="38" spans="1:27" s="30" customFormat="1" ht="31.5" x14ac:dyDescent="0.25">
      <c r="A38" s="23" t="s">
        <v>59</v>
      </c>
      <c r="B38" s="24" t="s">
        <v>60</v>
      </c>
      <c r="C38" s="31" t="s">
        <v>26</v>
      </c>
      <c r="D38" s="26" t="s">
        <v>27</v>
      </c>
      <c r="E38" s="26" t="s">
        <v>27</v>
      </c>
      <c r="F38" s="27">
        <f>F178</f>
        <v>0</v>
      </c>
      <c r="G38" s="27">
        <f t="shared" ref="G38:P38" si="14">G178</f>
        <v>0</v>
      </c>
      <c r="H38" s="27">
        <f t="shared" si="14"/>
        <v>0</v>
      </c>
      <c r="I38" s="27">
        <f t="shared" si="14"/>
        <v>0</v>
      </c>
      <c r="J38" s="27">
        <f t="shared" si="14"/>
        <v>0</v>
      </c>
      <c r="K38" s="26" t="s">
        <v>27</v>
      </c>
      <c r="L38" s="27">
        <f t="shared" si="14"/>
        <v>0</v>
      </c>
      <c r="M38" s="27">
        <f t="shared" si="14"/>
        <v>0</v>
      </c>
      <c r="N38" s="27">
        <f t="shared" si="14"/>
        <v>0</v>
      </c>
      <c r="O38" s="27">
        <f t="shared" si="14"/>
        <v>0</v>
      </c>
      <c r="P38" s="27">
        <f t="shared" si="14"/>
        <v>0</v>
      </c>
      <c r="Q38" s="28">
        <f t="shared" si="3"/>
        <v>0</v>
      </c>
      <c r="R38" s="28">
        <f t="shared" si="4"/>
        <v>0</v>
      </c>
      <c r="S38" s="28">
        <f t="shared" si="5"/>
        <v>0</v>
      </c>
      <c r="T38" s="28">
        <f t="shared" si="6"/>
        <v>0</v>
      </c>
      <c r="U38" s="28">
        <f t="shared" si="7"/>
        <v>0</v>
      </c>
      <c r="V38" s="29" t="s">
        <v>27</v>
      </c>
    </row>
    <row r="39" spans="1:27" s="30" customFormat="1" ht="31.5" x14ac:dyDescent="0.25">
      <c r="A39" s="23" t="s">
        <v>61</v>
      </c>
      <c r="B39" s="24" t="s">
        <v>62</v>
      </c>
      <c r="C39" s="31" t="s">
        <v>26</v>
      </c>
      <c r="D39" s="26" t="s">
        <v>27</v>
      </c>
      <c r="E39" s="26" t="s">
        <v>27</v>
      </c>
      <c r="F39" s="27">
        <f>F185</f>
        <v>0</v>
      </c>
      <c r="G39" s="27">
        <f t="shared" ref="G39:P39" si="15">G185</f>
        <v>0</v>
      </c>
      <c r="H39" s="27">
        <f t="shared" si="15"/>
        <v>0</v>
      </c>
      <c r="I39" s="27">
        <f t="shared" si="15"/>
        <v>0</v>
      </c>
      <c r="J39" s="27">
        <f t="shared" si="15"/>
        <v>0</v>
      </c>
      <c r="K39" s="26" t="s">
        <v>27</v>
      </c>
      <c r="L39" s="27">
        <f t="shared" si="15"/>
        <v>0</v>
      </c>
      <c r="M39" s="27">
        <f t="shared" si="15"/>
        <v>0</v>
      </c>
      <c r="N39" s="27">
        <f t="shared" si="15"/>
        <v>0</v>
      </c>
      <c r="O39" s="27">
        <f t="shared" si="15"/>
        <v>0</v>
      </c>
      <c r="P39" s="27">
        <f t="shared" si="15"/>
        <v>0</v>
      </c>
      <c r="Q39" s="28">
        <f t="shared" si="3"/>
        <v>0</v>
      </c>
      <c r="R39" s="28">
        <f t="shared" si="4"/>
        <v>0</v>
      </c>
      <c r="S39" s="28">
        <f t="shared" si="5"/>
        <v>0</v>
      </c>
      <c r="T39" s="28">
        <f t="shared" si="6"/>
        <v>0</v>
      </c>
      <c r="U39" s="28">
        <f t="shared" si="7"/>
        <v>0</v>
      </c>
      <c r="V39" s="29" t="s">
        <v>27</v>
      </c>
    </row>
    <row r="40" spans="1:27" s="30" customFormat="1" ht="47.25" x14ac:dyDescent="0.25">
      <c r="A40" s="23" t="s">
        <v>63</v>
      </c>
      <c r="B40" s="24" t="s">
        <v>39</v>
      </c>
      <c r="C40" s="31" t="s">
        <v>26</v>
      </c>
      <c r="D40" s="26" t="s">
        <v>27</v>
      </c>
      <c r="E40" s="26" t="s">
        <v>27</v>
      </c>
      <c r="F40" s="27">
        <f>F192</f>
        <v>0</v>
      </c>
      <c r="G40" s="27">
        <f t="shared" ref="G40:P41" si="16">G192</f>
        <v>0</v>
      </c>
      <c r="H40" s="27">
        <f t="shared" si="16"/>
        <v>0</v>
      </c>
      <c r="I40" s="27">
        <f t="shared" si="16"/>
        <v>0</v>
      </c>
      <c r="J40" s="27">
        <f t="shared" si="16"/>
        <v>0</v>
      </c>
      <c r="K40" s="26" t="s">
        <v>27</v>
      </c>
      <c r="L40" s="27">
        <f t="shared" si="16"/>
        <v>0</v>
      </c>
      <c r="M40" s="27">
        <f t="shared" si="16"/>
        <v>0</v>
      </c>
      <c r="N40" s="27">
        <f t="shared" si="16"/>
        <v>0</v>
      </c>
      <c r="O40" s="27">
        <f t="shared" si="16"/>
        <v>0</v>
      </c>
      <c r="P40" s="27">
        <f t="shared" si="16"/>
        <v>0</v>
      </c>
      <c r="Q40" s="28">
        <f t="shared" si="3"/>
        <v>0</v>
      </c>
      <c r="R40" s="28">
        <f t="shared" si="4"/>
        <v>0</v>
      </c>
      <c r="S40" s="28">
        <f t="shared" si="5"/>
        <v>0</v>
      </c>
      <c r="T40" s="28">
        <f t="shared" si="6"/>
        <v>0</v>
      </c>
      <c r="U40" s="28">
        <f t="shared" si="7"/>
        <v>0</v>
      </c>
      <c r="V40" s="29" t="s">
        <v>27</v>
      </c>
    </row>
    <row r="41" spans="1:27" s="30" customFormat="1" ht="31.5" x14ac:dyDescent="0.25">
      <c r="A41" s="23" t="s">
        <v>64</v>
      </c>
      <c r="B41" s="24" t="s">
        <v>41</v>
      </c>
      <c r="C41" s="31" t="s">
        <v>26</v>
      </c>
      <c r="D41" s="26" t="s">
        <v>27</v>
      </c>
      <c r="E41" s="26" t="s">
        <v>27</v>
      </c>
      <c r="F41" s="27">
        <f>F193</f>
        <v>0</v>
      </c>
      <c r="G41" s="27">
        <f t="shared" si="16"/>
        <v>0</v>
      </c>
      <c r="H41" s="27">
        <f t="shared" si="16"/>
        <v>0</v>
      </c>
      <c r="I41" s="27">
        <f t="shared" si="16"/>
        <v>0</v>
      </c>
      <c r="J41" s="27">
        <f t="shared" si="16"/>
        <v>1611</v>
      </c>
      <c r="K41" s="26" t="s">
        <v>27</v>
      </c>
      <c r="L41" s="27">
        <f t="shared" si="16"/>
        <v>0</v>
      </c>
      <c r="M41" s="27">
        <f t="shared" si="16"/>
        <v>0</v>
      </c>
      <c r="N41" s="27">
        <f t="shared" si="16"/>
        <v>0</v>
      </c>
      <c r="O41" s="27">
        <f t="shared" si="16"/>
        <v>0</v>
      </c>
      <c r="P41" s="27">
        <f t="shared" si="16"/>
        <v>1615</v>
      </c>
      <c r="Q41" s="28">
        <f t="shared" si="3"/>
        <v>0</v>
      </c>
      <c r="R41" s="28">
        <f t="shared" si="4"/>
        <v>0</v>
      </c>
      <c r="S41" s="28">
        <f t="shared" si="5"/>
        <v>0</v>
      </c>
      <c r="T41" s="28">
        <f t="shared" si="6"/>
        <v>0</v>
      </c>
      <c r="U41" s="28">
        <f t="shared" si="7"/>
        <v>4</v>
      </c>
      <c r="V41" s="29" t="s">
        <v>27</v>
      </c>
    </row>
    <row r="42" spans="1:27" s="30" customFormat="1" ht="31.5" x14ac:dyDescent="0.25">
      <c r="A42" s="23" t="s">
        <v>65</v>
      </c>
      <c r="B42" s="24" t="s">
        <v>66</v>
      </c>
      <c r="C42" s="31" t="s">
        <v>26</v>
      </c>
      <c r="D42" s="26" t="s">
        <v>27</v>
      </c>
      <c r="E42" s="26" t="s">
        <v>27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6" t="s">
        <v>27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8">
        <f t="shared" si="3"/>
        <v>0</v>
      </c>
      <c r="R42" s="28">
        <f t="shared" si="4"/>
        <v>0</v>
      </c>
      <c r="S42" s="28">
        <f t="shared" si="5"/>
        <v>0</v>
      </c>
      <c r="T42" s="28">
        <f t="shared" si="6"/>
        <v>0</v>
      </c>
      <c r="U42" s="28">
        <f t="shared" si="7"/>
        <v>0</v>
      </c>
      <c r="V42" s="29" t="s">
        <v>27</v>
      </c>
    </row>
    <row r="43" spans="1:27" s="30" customFormat="1" x14ac:dyDescent="0.25">
      <c r="A43" s="23" t="s">
        <v>67</v>
      </c>
      <c r="B43" s="24" t="s">
        <v>68</v>
      </c>
      <c r="C43" s="31" t="s">
        <v>26</v>
      </c>
      <c r="D43" s="26" t="s">
        <v>27</v>
      </c>
      <c r="E43" s="26" t="s">
        <v>27</v>
      </c>
      <c r="F43" s="27">
        <f>SUM(F44,F132,F171,F195)</f>
        <v>148.66199999999998</v>
      </c>
      <c r="G43" s="27">
        <f>SUM(G44,G132,G171,G195)</f>
        <v>0</v>
      </c>
      <c r="H43" s="27">
        <f>SUM(H44,H132,H171,H195)</f>
        <v>719.05332527825828</v>
      </c>
      <c r="I43" s="27">
        <f>SUM(I44,I132,I171,I195)</f>
        <v>0</v>
      </c>
      <c r="J43" s="27">
        <f>SUM(J44,J132,J171,J195)</f>
        <v>2276</v>
      </c>
      <c r="K43" s="26" t="s">
        <v>27</v>
      </c>
      <c r="L43" s="27">
        <f>SUM(L44,L132,L171,L195)</f>
        <v>158.99700000000001</v>
      </c>
      <c r="M43" s="27">
        <f>SUM(M44,M132,M171,M195)</f>
        <v>0</v>
      </c>
      <c r="N43" s="27">
        <f>SUM(N44,N132,N171,N195)</f>
        <v>698.12799999999993</v>
      </c>
      <c r="O43" s="27">
        <f>SUM(O44,O132,O171,O195)</f>
        <v>0</v>
      </c>
      <c r="P43" s="27">
        <f>SUM(P44,P132,P171,P195)</f>
        <v>4697</v>
      </c>
      <c r="Q43" s="28">
        <f t="shared" si="3"/>
        <v>10.335000000000036</v>
      </c>
      <c r="R43" s="28">
        <f t="shared" si="4"/>
        <v>0</v>
      </c>
      <c r="S43" s="28">
        <f t="shared" si="5"/>
        <v>-20.925325278258356</v>
      </c>
      <c r="T43" s="28">
        <f t="shared" si="6"/>
        <v>0</v>
      </c>
      <c r="U43" s="28">
        <f t="shared" si="7"/>
        <v>2421</v>
      </c>
      <c r="V43" s="29" t="s">
        <v>27</v>
      </c>
    </row>
    <row r="44" spans="1:27" s="30" customFormat="1" ht="78.75" x14ac:dyDescent="0.25">
      <c r="A44" s="23" t="s">
        <v>69</v>
      </c>
      <c r="B44" s="24" t="s">
        <v>70</v>
      </c>
      <c r="C44" s="31" t="s">
        <v>26</v>
      </c>
      <c r="D44" s="26" t="s">
        <v>27</v>
      </c>
      <c r="E44" s="26" t="s">
        <v>27</v>
      </c>
      <c r="F44" s="27">
        <f>F45+F83+F108+F122+F123+F111</f>
        <v>148.66199999999998</v>
      </c>
      <c r="G44" s="27">
        <f>G45+G83+G108+G122+G123+G111</f>
        <v>0</v>
      </c>
      <c r="H44" s="27">
        <f>H45+H83+H108+H122+H123+H111</f>
        <v>719.05332527825828</v>
      </c>
      <c r="I44" s="27">
        <f>I45+I83+I108+I122+I123+I111</f>
        <v>0</v>
      </c>
      <c r="J44" s="27">
        <f>J45+J83+J108+J122+J123+J111</f>
        <v>665</v>
      </c>
      <c r="K44" s="26" t="s">
        <v>27</v>
      </c>
      <c r="L44" s="27">
        <f>L45+L83+L108+L122+L123+L111</f>
        <v>158.99700000000001</v>
      </c>
      <c r="M44" s="27">
        <f>M45+M83+M108+M122+M123+M111</f>
        <v>0</v>
      </c>
      <c r="N44" s="27">
        <f>N45+N83+N108+N122+N123+N111</f>
        <v>698.12799999999993</v>
      </c>
      <c r="O44" s="27">
        <f>O45+O83+O108+O122+O123+O111</f>
        <v>0</v>
      </c>
      <c r="P44" s="27">
        <f>P45+P83+P108+P122+P123+P111</f>
        <v>3082</v>
      </c>
      <c r="Q44" s="28">
        <f t="shared" si="3"/>
        <v>10.335000000000036</v>
      </c>
      <c r="R44" s="28">
        <f t="shared" si="4"/>
        <v>0</v>
      </c>
      <c r="S44" s="28">
        <f t="shared" si="5"/>
        <v>-20.925325278258356</v>
      </c>
      <c r="T44" s="28">
        <f t="shared" si="6"/>
        <v>0</v>
      </c>
      <c r="U44" s="28">
        <f t="shared" si="7"/>
        <v>2417</v>
      </c>
      <c r="V44" s="29" t="s">
        <v>27</v>
      </c>
    </row>
    <row r="45" spans="1:27" s="30" customFormat="1" ht="31.5" x14ac:dyDescent="0.25">
      <c r="A45" s="23" t="s">
        <v>71</v>
      </c>
      <c r="B45" s="24" t="s">
        <v>72</v>
      </c>
      <c r="C45" s="31" t="s">
        <v>26</v>
      </c>
      <c r="D45" s="26" t="s">
        <v>27</v>
      </c>
      <c r="E45" s="26" t="s">
        <v>27</v>
      </c>
      <c r="F45" s="27">
        <f>F46+F58+F61+F75</f>
        <v>32.6</v>
      </c>
      <c r="G45" s="27">
        <f>G46+G58+G61+G75</f>
        <v>0</v>
      </c>
      <c r="H45" s="27">
        <f>H46+H58+H61+H75</f>
        <v>108.73532527825837</v>
      </c>
      <c r="I45" s="27">
        <f>I46+I58+I61+I75</f>
        <v>0</v>
      </c>
      <c r="J45" s="27">
        <f>J46+J58+J61+J75</f>
        <v>665</v>
      </c>
      <c r="K45" s="26" t="s">
        <v>27</v>
      </c>
      <c r="L45" s="27">
        <f>L46+L58+L61+L75</f>
        <v>42.935000000000002</v>
      </c>
      <c r="M45" s="27">
        <f>M46+M58+M61+M75</f>
        <v>0</v>
      </c>
      <c r="N45" s="27">
        <f>N46+N58+N61+N75</f>
        <v>87.820000000000007</v>
      </c>
      <c r="O45" s="27">
        <f>O46+O58+O61+O75</f>
        <v>0</v>
      </c>
      <c r="P45" s="27">
        <f>P46+P58+P61+P75</f>
        <v>3082</v>
      </c>
      <c r="Q45" s="28">
        <f t="shared" si="3"/>
        <v>10.335000000000001</v>
      </c>
      <c r="R45" s="28">
        <f t="shared" si="4"/>
        <v>0</v>
      </c>
      <c r="S45" s="28">
        <f t="shared" si="5"/>
        <v>-20.915325278258365</v>
      </c>
      <c r="T45" s="28">
        <f t="shared" si="6"/>
        <v>0</v>
      </c>
      <c r="U45" s="28">
        <f t="shared" si="7"/>
        <v>2417</v>
      </c>
      <c r="V45" s="29" t="s">
        <v>27</v>
      </c>
    </row>
    <row r="46" spans="1:27" s="30" customFormat="1" ht="47.25" x14ac:dyDescent="0.25">
      <c r="A46" s="23" t="s">
        <v>73</v>
      </c>
      <c r="B46" s="24" t="s">
        <v>74</v>
      </c>
      <c r="C46" s="31" t="s">
        <v>26</v>
      </c>
      <c r="D46" s="26" t="s">
        <v>27</v>
      </c>
      <c r="E46" s="26" t="s">
        <v>27</v>
      </c>
      <c r="F46" s="27">
        <f>SUM(F47,F48,F49)</f>
        <v>12.6</v>
      </c>
      <c r="G46" s="27">
        <f t="shared" ref="G46:P46" si="17">SUM(G47,G48,G49)</f>
        <v>0</v>
      </c>
      <c r="H46" s="27">
        <f t="shared" si="17"/>
        <v>99.655325278258374</v>
      </c>
      <c r="I46" s="27">
        <f t="shared" si="17"/>
        <v>0</v>
      </c>
      <c r="J46" s="27">
        <f t="shared" si="17"/>
        <v>660</v>
      </c>
      <c r="K46" s="26" t="s">
        <v>27</v>
      </c>
      <c r="L46" s="27">
        <f t="shared" si="17"/>
        <v>12.934999999999999</v>
      </c>
      <c r="M46" s="27">
        <f t="shared" si="17"/>
        <v>0</v>
      </c>
      <c r="N46" s="27">
        <f t="shared" si="17"/>
        <v>80.45</v>
      </c>
      <c r="O46" s="27">
        <f t="shared" si="17"/>
        <v>0</v>
      </c>
      <c r="P46" s="27">
        <f t="shared" si="17"/>
        <v>3079</v>
      </c>
      <c r="Q46" s="28">
        <f t="shared" si="3"/>
        <v>0.33499999999999908</v>
      </c>
      <c r="R46" s="28">
        <f t="shared" si="4"/>
        <v>0</v>
      </c>
      <c r="S46" s="28">
        <f t="shared" si="5"/>
        <v>-19.205325278258371</v>
      </c>
      <c r="T46" s="28">
        <f t="shared" si="6"/>
        <v>0</v>
      </c>
      <c r="U46" s="28">
        <f t="shared" si="7"/>
        <v>2419</v>
      </c>
      <c r="V46" s="29" t="s">
        <v>27</v>
      </c>
    </row>
    <row r="47" spans="1:27" s="30" customFormat="1" ht="78.75" x14ac:dyDescent="0.25">
      <c r="A47" s="23" t="s">
        <v>75</v>
      </c>
      <c r="B47" s="24" t="s">
        <v>76</v>
      </c>
      <c r="C47" s="31" t="s">
        <v>75</v>
      </c>
      <c r="D47" s="26" t="s">
        <v>27</v>
      </c>
      <c r="E47" s="32">
        <v>4</v>
      </c>
      <c r="F47" s="26">
        <v>0</v>
      </c>
      <c r="G47" s="26">
        <v>0</v>
      </c>
      <c r="H47" s="26">
        <v>27.492983611591715</v>
      </c>
      <c r="I47" s="26">
        <v>0</v>
      </c>
      <c r="J47" s="26">
        <v>576</v>
      </c>
      <c r="K47" s="32">
        <v>4</v>
      </c>
      <c r="L47" s="26">
        <v>0.23499999999999999</v>
      </c>
      <c r="M47" s="26">
        <v>0</v>
      </c>
      <c r="N47" s="26">
        <v>15.194999999999997</v>
      </c>
      <c r="O47" s="26">
        <v>0</v>
      </c>
      <c r="P47" s="26">
        <v>2195</v>
      </c>
      <c r="Q47" s="28">
        <f t="shared" si="3"/>
        <v>0.23499999999999999</v>
      </c>
      <c r="R47" s="28">
        <f t="shared" si="4"/>
        <v>0</v>
      </c>
      <c r="S47" s="28">
        <f t="shared" si="5"/>
        <v>-12.297983611591718</v>
      </c>
      <c r="T47" s="28">
        <f t="shared" si="6"/>
        <v>0</v>
      </c>
      <c r="U47" s="28">
        <f t="shared" si="7"/>
        <v>1619</v>
      </c>
      <c r="V47" s="33" t="s">
        <v>27</v>
      </c>
      <c r="X47" s="34"/>
      <c r="Y47" s="34"/>
      <c r="Z47" s="34"/>
      <c r="AA47" s="34"/>
    </row>
    <row r="48" spans="1:27" s="30" customFormat="1" ht="78.75" x14ac:dyDescent="0.25">
      <c r="A48" s="23" t="s">
        <v>77</v>
      </c>
      <c r="B48" s="24" t="s">
        <v>78</v>
      </c>
      <c r="C48" s="31" t="s">
        <v>77</v>
      </c>
      <c r="D48" s="26" t="s">
        <v>27</v>
      </c>
      <c r="E48" s="32">
        <v>4</v>
      </c>
      <c r="F48" s="26">
        <v>0</v>
      </c>
      <c r="G48" s="26">
        <v>0</v>
      </c>
      <c r="H48" s="26">
        <v>6.153341666666666</v>
      </c>
      <c r="I48" s="26">
        <v>0</v>
      </c>
      <c r="J48" s="26">
        <v>84</v>
      </c>
      <c r="K48" s="32">
        <v>4</v>
      </c>
      <c r="L48" s="26">
        <v>0.1</v>
      </c>
      <c r="M48" s="26">
        <v>0</v>
      </c>
      <c r="N48" s="26">
        <v>2.8000000000000001E-2</v>
      </c>
      <c r="O48" s="26">
        <v>0</v>
      </c>
      <c r="P48" s="26">
        <v>884</v>
      </c>
      <c r="Q48" s="28">
        <f t="shared" si="3"/>
        <v>0.1</v>
      </c>
      <c r="R48" s="28">
        <f t="shared" si="4"/>
        <v>0</v>
      </c>
      <c r="S48" s="28">
        <f t="shared" si="5"/>
        <v>-6.1253416666666665</v>
      </c>
      <c r="T48" s="28">
        <f t="shared" si="6"/>
        <v>0</v>
      </c>
      <c r="U48" s="28">
        <f t="shared" si="7"/>
        <v>800</v>
      </c>
      <c r="V48" s="35" t="s">
        <v>358</v>
      </c>
      <c r="X48" s="34"/>
      <c r="Y48" s="34"/>
      <c r="Z48" s="34"/>
      <c r="AA48" s="34"/>
    </row>
    <row r="49" spans="1:27" s="30" customFormat="1" ht="63" x14ac:dyDescent="0.25">
      <c r="A49" s="23" t="s">
        <v>79</v>
      </c>
      <c r="B49" s="24" t="s">
        <v>80</v>
      </c>
      <c r="C49" s="31" t="s">
        <v>26</v>
      </c>
      <c r="D49" s="26" t="s">
        <v>27</v>
      </c>
      <c r="E49" s="26" t="s">
        <v>27</v>
      </c>
      <c r="F49" s="27">
        <f>SUM(F50:F57)</f>
        <v>12.6</v>
      </c>
      <c r="G49" s="27">
        <f>SUM(G50:G57)</f>
        <v>0</v>
      </c>
      <c r="H49" s="27">
        <f>SUM(H50:H57)</f>
        <v>66.009</v>
      </c>
      <c r="I49" s="27">
        <f>SUM(I50:I57)</f>
        <v>0</v>
      </c>
      <c r="J49" s="27">
        <f>SUM(J50:J57)</f>
        <v>0</v>
      </c>
      <c r="K49" s="26" t="s">
        <v>27</v>
      </c>
      <c r="L49" s="27">
        <f>SUM(L50:L57)</f>
        <v>12.6</v>
      </c>
      <c r="M49" s="27">
        <f>SUM(M50:M57)</f>
        <v>0</v>
      </c>
      <c r="N49" s="27">
        <f>SUM(N50:N57)</f>
        <v>65.227000000000004</v>
      </c>
      <c r="O49" s="27">
        <f>SUM(O50:O57)</f>
        <v>0</v>
      </c>
      <c r="P49" s="27">
        <f>SUM(P50:P57)</f>
        <v>0</v>
      </c>
      <c r="Q49" s="28">
        <f t="shared" si="3"/>
        <v>0</v>
      </c>
      <c r="R49" s="28">
        <f t="shared" si="4"/>
        <v>0</v>
      </c>
      <c r="S49" s="28">
        <f t="shared" si="5"/>
        <v>-0.78199999999999648</v>
      </c>
      <c r="T49" s="28">
        <f t="shared" si="6"/>
        <v>0</v>
      </c>
      <c r="U49" s="28">
        <f t="shared" si="7"/>
        <v>0</v>
      </c>
      <c r="V49" s="29" t="s">
        <v>27</v>
      </c>
    </row>
    <row r="50" spans="1:27" s="30" customFormat="1" ht="330.75" x14ac:dyDescent="0.25">
      <c r="A50" s="23" t="s">
        <v>79</v>
      </c>
      <c r="B50" s="24" t="s">
        <v>81</v>
      </c>
      <c r="C50" s="31" t="s">
        <v>82</v>
      </c>
      <c r="D50" s="26" t="s">
        <v>27</v>
      </c>
      <c r="E50" s="26">
        <v>4</v>
      </c>
      <c r="F50" s="26">
        <v>0</v>
      </c>
      <c r="G50" s="26">
        <v>0</v>
      </c>
      <c r="H50" s="26">
        <v>42.414000000000001</v>
      </c>
      <c r="I50" s="26">
        <v>0</v>
      </c>
      <c r="J50" s="26">
        <v>0</v>
      </c>
      <c r="K50" s="32">
        <v>4</v>
      </c>
      <c r="L50" s="26">
        <v>0</v>
      </c>
      <c r="M50" s="26">
        <v>0</v>
      </c>
      <c r="N50" s="26">
        <v>41.98</v>
      </c>
      <c r="O50" s="26">
        <v>0</v>
      </c>
      <c r="P50" s="26">
        <v>0</v>
      </c>
      <c r="Q50" s="28">
        <f t="shared" si="3"/>
        <v>0</v>
      </c>
      <c r="R50" s="28">
        <f t="shared" si="4"/>
        <v>0</v>
      </c>
      <c r="S50" s="28">
        <f t="shared" si="5"/>
        <v>-0.4340000000000046</v>
      </c>
      <c r="T50" s="28">
        <f t="shared" si="6"/>
        <v>0</v>
      </c>
      <c r="U50" s="28">
        <f t="shared" si="7"/>
        <v>0</v>
      </c>
      <c r="V50" s="33" t="s">
        <v>27</v>
      </c>
      <c r="X50" s="34"/>
      <c r="Y50" s="34"/>
      <c r="Z50" s="34"/>
      <c r="AA50" s="34"/>
    </row>
    <row r="51" spans="1:27" s="30" customFormat="1" ht="189" x14ac:dyDescent="0.25">
      <c r="A51" s="23" t="s">
        <v>79</v>
      </c>
      <c r="B51" s="24" t="s">
        <v>83</v>
      </c>
      <c r="C51" s="31" t="s">
        <v>84</v>
      </c>
      <c r="D51" s="26" t="s">
        <v>27</v>
      </c>
      <c r="E51" s="32" t="s">
        <v>27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32" t="s">
        <v>27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8">
        <f t="shared" si="3"/>
        <v>0</v>
      </c>
      <c r="R51" s="28">
        <f t="shared" si="4"/>
        <v>0</v>
      </c>
      <c r="S51" s="28">
        <f t="shared" si="5"/>
        <v>0</v>
      </c>
      <c r="T51" s="28">
        <f t="shared" si="6"/>
        <v>0</v>
      </c>
      <c r="U51" s="28">
        <f t="shared" si="7"/>
        <v>0</v>
      </c>
      <c r="V51" s="33" t="s">
        <v>27</v>
      </c>
      <c r="X51" s="34"/>
      <c r="Y51" s="34"/>
      <c r="Z51" s="34"/>
      <c r="AA51" s="34"/>
    </row>
    <row r="52" spans="1:27" s="30" customFormat="1" ht="189" x14ac:dyDescent="0.25">
      <c r="A52" s="23" t="s">
        <v>79</v>
      </c>
      <c r="B52" s="24" t="s">
        <v>85</v>
      </c>
      <c r="C52" s="31" t="s">
        <v>86</v>
      </c>
      <c r="D52" s="26" t="s">
        <v>27</v>
      </c>
      <c r="E52" s="26" t="s">
        <v>27</v>
      </c>
      <c r="F52" s="26" t="s">
        <v>27</v>
      </c>
      <c r="G52" s="26" t="s">
        <v>27</v>
      </c>
      <c r="H52" s="26" t="s">
        <v>27</v>
      </c>
      <c r="I52" s="26" t="s">
        <v>27</v>
      </c>
      <c r="J52" s="26" t="s">
        <v>27</v>
      </c>
      <c r="K52" s="32" t="s">
        <v>27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8" t="str">
        <f t="shared" si="3"/>
        <v>нд</v>
      </c>
      <c r="R52" s="28" t="str">
        <f t="shared" si="4"/>
        <v>нд</v>
      </c>
      <c r="S52" s="28" t="str">
        <f t="shared" si="5"/>
        <v>нд</v>
      </c>
      <c r="T52" s="28" t="str">
        <f t="shared" si="6"/>
        <v>нд</v>
      </c>
      <c r="U52" s="28" t="str">
        <f t="shared" si="7"/>
        <v>нд</v>
      </c>
      <c r="V52" s="33" t="s">
        <v>27</v>
      </c>
      <c r="X52" s="34"/>
      <c r="Y52" s="34"/>
      <c r="Z52" s="34"/>
      <c r="AA52" s="34"/>
    </row>
    <row r="53" spans="1:27" s="30" customFormat="1" ht="236.25" x14ac:dyDescent="0.25">
      <c r="A53" s="23" t="s">
        <v>79</v>
      </c>
      <c r="B53" s="24" t="s">
        <v>87</v>
      </c>
      <c r="C53" s="31" t="s">
        <v>88</v>
      </c>
      <c r="D53" s="26" t="s">
        <v>27</v>
      </c>
      <c r="E53" s="26">
        <v>4</v>
      </c>
      <c r="F53" s="26">
        <v>0</v>
      </c>
      <c r="G53" s="26">
        <v>0</v>
      </c>
      <c r="H53" s="26">
        <v>4</v>
      </c>
      <c r="I53" s="26">
        <v>0</v>
      </c>
      <c r="J53" s="26">
        <v>0</v>
      </c>
      <c r="K53" s="32">
        <v>4</v>
      </c>
      <c r="L53" s="26">
        <v>0</v>
      </c>
      <c r="M53" s="26">
        <v>0</v>
      </c>
      <c r="N53" s="26">
        <v>4</v>
      </c>
      <c r="O53" s="26">
        <v>0</v>
      </c>
      <c r="P53" s="26">
        <v>0</v>
      </c>
      <c r="Q53" s="28">
        <f t="shared" si="3"/>
        <v>0</v>
      </c>
      <c r="R53" s="28">
        <f t="shared" si="4"/>
        <v>0</v>
      </c>
      <c r="S53" s="28">
        <f t="shared" si="5"/>
        <v>0</v>
      </c>
      <c r="T53" s="28">
        <f t="shared" si="6"/>
        <v>0</v>
      </c>
      <c r="U53" s="28">
        <f t="shared" si="7"/>
        <v>0</v>
      </c>
      <c r="V53" s="33" t="s">
        <v>27</v>
      </c>
      <c r="X53" s="34"/>
      <c r="Y53" s="34"/>
      <c r="Z53" s="34"/>
      <c r="AA53" s="34"/>
    </row>
    <row r="54" spans="1:27" s="30" customFormat="1" ht="157.5" x14ac:dyDescent="0.25">
      <c r="A54" s="23" t="s">
        <v>79</v>
      </c>
      <c r="B54" s="24" t="s">
        <v>89</v>
      </c>
      <c r="C54" s="31" t="s">
        <v>90</v>
      </c>
      <c r="D54" s="26" t="s">
        <v>27</v>
      </c>
      <c r="E54" s="26">
        <v>4</v>
      </c>
      <c r="F54" s="26">
        <v>0</v>
      </c>
      <c r="G54" s="26">
        <v>0</v>
      </c>
      <c r="H54" s="26">
        <v>5.74</v>
      </c>
      <c r="I54" s="26">
        <v>0</v>
      </c>
      <c r="J54" s="26">
        <v>0</v>
      </c>
      <c r="K54" s="32">
        <v>4</v>
      </c>
      <c r="L54" s="26">
        <v>0</v>
      </c>
      <c r="M54" s="26">
        <v>0</v>
      </c>
      <c r="N54" s="26">
        <v>5.74</v>
      </c>
      <c r="O54" s="26">
        <v>0</v>
      </c>
      <c r="P54" s="26">
        <v>0</v>
      </c>
      <c r="Q54" s="28">
        <f t="shared" si="3"/>
        <v>0</v>
      </c>
      <c r="R54" s="28">
        <f t="shared" si="4"/>
        <v>0</v>
      </c>
      <c r="S54" s="28">
        <f t="shared" si="5"/>
        <v>0</v>
      </c>
      <c r="T54" s="28">
        <f t="shared" si="6"/>
        <v>0</v>
      </c>
      <c r="U54" s="28">
        <f t="shared" si="7"/>
        <v>0</v>
      </c>
      <c r="V54" s="33" t="s">
        <v>27</v>
      </c>
      <c r="X54" s="34"/>
      <c r="Y54" s="34"/>
      <c r="Z54" s="34"/>
      <c r="AA54" s="34"/>
    </row>
    <row r="55" spans="1:27" s="30" customFormat="1" ht="157.5" x14ac:dyDescent="0.25">
      <c r="A55" s="23" t="s">
        <v>79</v>
      </c>
      <c r="B55" s="24" t="s">
        <v>91</v>
      </c>
      <c r="C55" s="31" t="s">
        <v>92</v>
      </c>
      <c r="D55" s="26" t="s">
        <v>27</v>
      </c>
      <c r="E55" s="26">
        <v>4</v>
      </c>
      <c r="F55" s="26">
        <v>0</v>
      </c>
      <c r="G55" s="26">
        <v>0</v>
      </c>
      <c r="H55" s="26">
        <v>0.46</v>
      </c>
      <c r="I55" s="26">
        <v>0</v>
      </c>
      <c r="J55" s="26">
        <v>0</v>
      </c>
      <c r="K55" s="32">
        <v>4</v>
      </c>
      <c r="L55" s="26">
        <v>0</v>
      </c>
      <c r="M55" s="26">
        <v>0</v>
      </c>
      <c r="N55" s="26">
        <v>0.46</v>
      </c>
      <c r="O55" s="26">
        <v>0</v>
      </c>
      <c r="P55" s="26">
        <v>0</v>
      </c>
      <c r="Q55" s="28">
        <f t="shared" si="3"/>
        <v>0</v>
      </c>
      <c r="R55" s="28">
        <f t="shared" si="4"/>
        <v>0</v>
      </c>
      <c r="S55" s="28">
        <f t="shared" si="5"/>
        <v>0</v>
      </c>
      <c r="T55" s="28">
        <f t="shared" si="6"/>
        <v>0</v>
      </c>
      <c r="U55" s="28">
        <f t="shared" si="7"/>
        <v>0</v>
      </c>
      <c r="V55" s="33" t="s">
        <v>27</v>
      </c>
      <c r="X55" s="34"/>
      <c r="Y55" s="34"/>
      <c r="Z55" s="34"/>
      <c r="AA55" s="34"/>
    </row>
    <row r="56" spans="1:27" s="30" customFormat="1" ht="173.25" x14ac:dyDescent="0.25">
      <c r="A56" s="23" t="s">
        <v>79</v>
      </c>
      <c r="B56" s="24" t="s">
        <v>93</v>
      </c>
      <c r="C56" s="31" t="s">
        <v>94</v>
      </c>
      <c r="D56" s="26" t="s">
        <v>27</v>
      </c>
      <c r="E56" s="26">
        <v>4</v>
      </c>
      <c r="F56" s="26">
        <v>0</v>
      </c>
      <c r="G56" s="26">
        <v>0</v>
      </c>
      <c r="H56" s="26">
        <v>13.395</v>
      </c>
      <c r="I56" s="26">
        <v>0</v>
      </c>
      <c r="J56" s="26">
        <v>0</v>
      </c>
      <c r="K56" s="32">
        <v>4</v>
      </c>
      <c r="L56" s="26">
        <v>0</v>
      </c>
      <c r="M56" s="26">
        <v>0</v>
      </c>
      <c r="N56" s="26">
        <v>13.047000000000001</v>
      </c>
      <c r="O56" s="26">
        <v>0</v>
      </c>
      <c r="P56" s="26">
        <v>0</v>
      </c>
      <c r="Q56" s="28">
        <f t="shared" si="3"/>
        <v>0</v>
      </c>
      <c r="R56" s="28">
        <f t="shared" si="4"/>
        <v>0</v>
      </c>
      <c r="S56" s="28">
        <f t="shared" si="5"/>
        <v>-0.34799999999999898</v>
      </c>
      <c r="T56" s="28">
        <f t="shared" si="6"/>
        <v>0</v>
      </c>
      <c r="U56" s="28">
        <f t="shared" si="7"/>
        <v>0</v>
      </c>
      <c r="V56" s="35" t="s">
        <v>359</v>
      </c>
      <c r="X56" s="34"/>
      <c r="Y56" s="34"/>
      <c r="Z56" s="34"/>
      <c r="AA56" s="34"/>
    </row>
    <row r="57" spans="1:27" s="30" customFormat="1" ht="141.75" x14ac:dyDescent="0.25">
      <c r="A57" s="23" t="s">
        <v>79</v>
      </c>
      <c r="B57" s="24" t="s">
        <v>95</v>
      </c>
      <c r="C57" s="31" t="s">
        <v>96</v>
      </c>
      <c r="D57" s="26" t="s">
        <v>27</v>
      </c>
      <c r="E57" s="26">
        <v>4</v>
      </c>
      <c r="F57" s="26">
        <v>12.6</v>
      </c>
      <c r="G57" s="26">
        <v>0</v>
      </c>
      <c r="H57" s="26">
        <v>0</v>
      </c>
      <c r="I57" s="26">
        <v>0</v>
      </c>
      <c r="J57" s="26">
        <v>0</v>
      </c>
      <c r="K57" s="32">
        <v>4</v>
      </c>
      <c r="L57" s="26">
        <v>12.6</v>
      </c>
      <c r="M57" s="26">
        <v>0</v>
      </c>
      <c r="N57" s="26">
        <v>0</v>
      </c>
      <c r="O57" s="26">
        <v>0</v>
      </c>
      <c r="P57" s="26">
        <v>0</v>
      </c>
      <c r="Q57" s="28">
        <f t="shared" si="3"/>
        <v>0</v>
      </c>
      <c r="R57" s="28">
        <f t="shared" si="4"/>
        <v>0</v>
      </c>
      <c r="S57" s="28">
        <f t="shared" si="5"/>
        <v>0</v>
      </c>
      <c r="T57" s="28">
        <f t="shared" si="6"/>
        <v>0</v>
      </c>
      <c r="U57" s="28">
        <f t="shared" si="7"/>
        <v>0</v>
      </c>
      <c r="V57" s="35" t="s">
        <v>359</v>
      </c>
      <c r="X57" s="34"/>
      <c r="Y57" s="34"/>
      <c r="Z57" s="34"/>
      <c r="AA57" s="34"/>
    </row>
    <row r="58" spans="1:27" s="30" customFormat="1" ht="47.25" x14ac:dyDescent="0.25">
      <c r="A58" s="23" t="s">
        <v>97</v>
      </c>
      <c r="B58" s="24" t="s">
        <v>98</v>
      </c>
      <c r="C58" s="31" t="s">
        <v>26</v>
      </c>
      <c r="D58" s="26" t="s">
        <v>27</v>
      </c>
      <c r="E58" s="26" t="s">
        <v>27</v>
      </c>
      <c r="F58" s="36">
        <f t="shared" ref="F58:P58" si="18">F59+F60</f>
        <v>0</v>
      </c>
      <c r="G58" s="36">
        <f t="shared" si="18"/>
        <v>0</v>
      </c>
      <c r="H58" s="36">
        <f t="shared" si="18"/>
        <v>0</v>
      </c>
      <c r="I58" s="36">
        <f t="shared" si="18"/>
        <v>0</v>
      </c>
      <c r="J58" s="36">
        <f t="shared" si="18"/>
        <v>0</v>
      </c>
      <c r="K58" s="26" t="s">
        <v>27</v>
      </c>
      <c r="L58" s="36">
        <f t="shared" si="18"/>
        <v>0</v>
      </c>
      <c r="M58" s="36">
        <f t="shared" si="18"/>
        <v>0</v>
      </c>
      <c r="N58" s="36">
        <f t="shared" si="18"/>
        <v>0</v>
      </c>
      <c r="O58" s="36">
        <f t="shared" si="18"/>
        <v>0</v>
      </c>
      <c r="P58" s="36">
        <f t="shared" si="18"/>
        <v>0</v>
      </c>
      <c r="Q58" s="28">
        <f t="shared" si="3"/>
        <v>0</v>
      </c>
      <c r="R58" s="28">
        <f t="shared" si="4"/>
        <v>0</v>
      </c>
      <c r="S58" s="28">
        <f t="shared" si="5"/>
        <v>0</v>
      </c>
      <c r="T58" s="28">
        <f t="shared" si="6"/>
        <v>0</v>
      </c>
      <c r="U58" s="28">
        <f t="shared" si="7"/>
        <v>0</v>
      </c>
      <c r="V58" s="29" t="s">
        <v>27</v>
      </c>
    </row>
    <row r="59" spans="1:27" s="30" customFormat="1" ht="78.75" x14ac:dyDescent="0.25">
      <c r="A59" s="23" t="s">
        <v>99</v>
      </c>
      <c r="B59" s="24" t="s">
        <v>100</v>
      </c>
      <c r="C59" s="31" t="s">
        <v>26</v>
      </c>
      <c r="D59" s="26" t="s">
        <v>27</v>
      </c>
      <c r="E59" s="26" t="s">
        <v>27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26" t="s">
        <v>27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28">
        <f t="shared" si="3"/>
        <v>0</v>
      </c>
      <c r="R59" s="28">
        <f t="shared" si="4"/>
        <v>0</v>
      </c>
      <c r="S59" s="28">
        <f t="shared" si="5"/>
        <v>0</v>
      </c>
      <c r="T59" s="28">
        <f t="shared" si="6"/>
        <v>0</v>
      </c>
      <c r="U59" s="28">
        <f t="shared" si="7"/>
        <v>0</v>
      </c>
      <c r="V59" s="29" t="s">
        <v>27</v>
      </c>
    </row>
    <row r="60" spans="1:27" s="30" customFormat="1" ht="47.25" x14ac:dyDescent="0.25">
      <c r="A60" s="23" t="s">
        <v>101</v>
      </c>
      <c r="B60" s="24" t="s">
        <v>102</v>
      </c>
      <c r="C60" s="31" t="s">
        <v>26</v>
      </c>
      <c r="D60" s="26" t="s">
        <v>27</v>
      </c>
      <c r="E60" s="26" t="s">
        <v>27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26" t="s">
        <v>27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28">
        <f t="shared" si="3"/>
        <v>0</v>
      </c>
      <c r="R60" s="28">
        <f t="shared" si="4"/>
        <v>0</v>
      </c>
      <c r="S60" s="28">
        <f t="shared" si="5"/>
        <v>0</v>
      </c>
      <c r="T60" s="28">
        <f t="shared" si="6"/>
        <v>0</v>
      </c>
      <c r="U60" s="28">
        <f t="shared" si="7"/>
        <v>0</v>
      </c>
      <c r="V60" s="29" t="s">
        <v>27</v>
      </c>
    </row>
    <row r="61" spans="1:27" s="30" customFormat="1" ht="63" x14ac:dyDescent="0.25">
      <c r="A61" s="23" t="s">
        <v>103</v>
      </c>
      <c r="B61" s="24" t="s">
        <v>104</v>
      </c>
      <c r="C61" s="31" t="s">
        <v>26</v>
      </c>
      <c r="D61" s="26" t="s">
        <v>27</v>
      </c>
      <c r="E61" s="26" t="s">
        <v>27</v>
      </c>
      <c r="F61" s="36">
        <f t="shared" ref="F61:P61" si="19">F62+F68</f>
        <v>0</v>
      </c>
      <c r="G61" s="36">
        <f t="shared" si="19"/>
        <v>0</v>
      </c>
      <c r="H61" s="36">
        <f t="shared" si="19"/>
        <v>9.08</v>
      </c>
      <c r="I61" s="36">
        <f t="shared" si="19"/>
        <v>0</v>
      </c>
      <c r="J61" s="36">
        <f t="shared" si="19"/>
        <v>2</v>
      </c>
      <c r="K61" s="26" t="s">
        <v>27</v>
      </c>
      <c r="L61" s="36">
        <f t="shared" si="19"/>
        <v>0</v>
      </c>
      <c r="M61" s="36">
        <f t="shared" si="19"/>
        <v>0</v>
      </c>
      <c r="N61" s="36">
        <f t="shared" si="19"/>
        <v>7.37</v>
      </c>
      <c r="O61" s="36">
        <f t="shared" si="19"/>
        <v>0</v>
      </c>
      <c r="P61" s="36">
        <f t="shared" si="19"/>
        <v>2</v>
      </c>
      <c r="Q61" s="28">
        <f t="shared" si="3"/>
        <v>0</v>
      </c>
      <c r="R61" s="28">
        <f t="shared" si="4"/>
        <v>0</v>
      </c>
      <c r="S61" s="28">
        <f t="shared" si="5"/>
        <v>-1.71</v>
      </c>
      <c r="T61" s="28">
        <f t="shared" si="6"/>
        <v>0</v>
      </c>
      <c r="U61" s="28">
        <f t="shared" si="7"/>
        <v>0</v>
      </c>
      <c r="V61" s="29" t="s">
        <v>27</v>
      </c>
    </row>
    <row r="62" spans="1:27" s="30" customFormat="1" x14ac:dyDescent="0.25">
      <c r="A62" s="23" t="s">
        <v>105</v>
      </c>
      <c r="B62" s="37" t="s">
        <v>106</v>
      </c>
      <c r="C62" s="31" t="s">
        <v>26</v>
      </c>
      <c r="D62" s="26" t="s">
        <v>27</v>
      </c>
      <c r="E62" s="26" t="s">
        <v>27</v>
      </c>
      <c r="F62" s="36">
        <f t="shared" ref="F62:P62" si="20">F63+F65+F66</f>
        <v>0</v>
      </c>
      <c r="G62" s="36">
        <f t="shared" si="20"/>
        <v>0</v>
      </c>
      <c r="H62" s="36">
        <f t="shared" si="20"/>
        <v>5.48</v>
      </c>
      <c r="I62" s="36">
        <f t="shared" si="20"/>
        <v>0</v>
      </c>
      <c r="J62" s="36">
        <f t="shared" si="20"/>
        <v>2</v>
      </c>
      <c r="K62" s="26" t="s">
        <v>27</v>
      </c>
      <c r="L62" s="36">
        <f t="shared" si="20"/>
        <v>0</v>
      </c>
      <c r="M62" s="36">
        <f t="shared" si="20"/>
        <v>0</v>
      </c>
      <c r="N62" s="36">
        <f t="shared" si="20"/>
        <v>4.42</v>
      </c>
      <c r="O62" s="36">
        <f t="shared" si="20"/>
        <v>0</v>
      </c>
      <c r="P62" s="36">
        <f t="shared" si="20"/>
        <v>2</v>
      </c>
      <c r="Q62" s="28">
        <f t="shared" si="3"/>
        <v>0</v>
      </c>
      <c r="R62" s="28">
        <f t="shared" si="4"/>
        <v>0</v>
      </c>
      <c r="S62" s="28">
        <f t="shared" si="5"/>
        <v>-1.0600000000000005</v>
      </c>
      <c r="T62" s="28">
        <f t="shared" si="6"/>
        <v>0</v>
      </c>
      <c r="U62" s="28">
        <f t="shared" si="7"/>
        <v>0</v>
      </c>
      <c r="V62" s="29" t="s">
        <v>27</v>
      </c>
    </row>
    <row r="63" spans="1:27" s="30" customFormat="1" ht="141.75" x14ac:dyDescent="0.25">
      <c r="A63" s="23" t="s">
        <v>105</v>
      </c>
      <c r="B63" s="24" t="s">
        <v>107</v>
      </c>
      <c r="C63" s="31" t="s">
        <v>26</v>
      </c>
      <c r="D63" s="26" t="s">
        <v>27</v>
      </c>
      <c r="E63" s="26" t="s">
        <v>27</v>
      </c>
      <c r="F63" s="36">
        <f>SUM(F64)</f>
        <v>0</v>
      </c>
      <c r="G63" s="36">
        <f t="shared" ref="G63:P63" si="21">SUM(G64)</f>
        <v>0</v>
      </c>
      <c r="H63" s="36">
        <f t="shared" si="21"/>
        <v>5.48</v>
      </c>
      <c r="I63" s="36">
        <f t="shared" si="21"/>
        <v>0</v>
      </c>
      <c r="J63" s="36">
        <f t="shared" si="21"/>
        <v>0</v>
      </c>
      <c r="K63" s="36">
        <v>4</v>
      </c>
      <c r="L63" s="36">
        <f t="shared" si="21"/>
        <v>0</v>
      </c>
      <c r="M63" s="36">
        <f t="shared" si="21"/>
        <v>0</v>
      </c>
      <c r="N63" s="36">
        <f t="shared" si="21"/>
        <v>4.42</v>
      </c>
      <c r="O63" s="36">
        <f t="shared" si="21"/>
        <v>0</v>
      </c>
      <c r="P63" s="36">
        <f t="shared" si="21"/>
        <v>0</v>
      </c>
      <c r="Q63" s="28">
        <f t="shared" si="3"/>
        <v>0</v>
      </c>
      <c r="R63" s="28">
        <f t="shared" si="4"/>
        <v>0</v>
      </c>
      <c r="S63" s="28">
        <f t="shared" si="5"/>
        <v>-1.0600000000000005</v>
      </c>
      <c r="T63" s="28">
        <f t="shared" si="6"/>
        <v>0</v>
      </c>
      <c r="U63" s="28">
        <f t="shared" si="7"/>
        <v>0</v>
      </c>
      <c r="V63" s="29" t="s">
        <v>27</v>
      </c>
    </row>
    <row r="64" spans="1:27" s="30" customFormat="1" ht="220.5" x14ac:dyDescent="0.25">
      <c r="A64" s="23" t="s">
        <v>105</v>
      </c>
      <c r="B64" s="24" t="s">
        <v>108</v>
      </c>
      <c r="C64" s="31" t="s">
        <v>109</v>
      </c>
      <c r="D64" s="26" t="s">
        <v>27</v>
      </c>
      <c r="E64" s="26">
        <v>4</v>
      </c>
      <c r="F64" s="26">
        <v>0</v>
      </c>
      <c r="G64" s="26">
        <v>0</v>
      </c>
      <c r="H64" s="26">
        <v>5.48</v>
      </c>
      <c r="I64" s="26">
        <v>0</v>
      </c>
      <c r="J64" s="26">
        <v>0</v>
      </c>
      <c r="K64" s="32">
        <v>4</v>
      </c>
      <c r="L64" s="26">
        <v>0</v>
      </c>
      <c r="M64" s="26">
        <v>0</v>
      </c>
      <c r="N64" s="26">
        <v>4.42</v>
      </c>
      <c r="O64" s="26">
        <v>0</v>
      </c>
      <c r="P64" s="26">
        <v>0</v>
      </c>
      <c r="Q64" s="28">
        <f t="shared" si="3"/>
        <v>0</v>
      </c>
      <c r="R64" s="28">
        <f t="shared" si="4"/>
        <v>0</v>
      </c>
      <c r="S64" s="28">
        <f t="shared" si="5"/>
        <v>-1.0600000000000005</v>
      </c>
      <c r="T64" s="28">
        <f t="shared" si="6"/>
        <v>0</v>
      </c>
      <c r="U64" s="28">
        <f t="shared" si="7"/>
        <v>0</v>
      </c>
      <c r="V64" s="33" t="s">
        <v>27</v>
      </c>
    </row>
    <row r="65" spans="1:27" s="30" customFormat="1" ht="110.25" x14ac:dyDescent="0.25">
      <c r="A65" s="23" t="s">
        <v>105</v>
      </c>
      <c r="B65" s="24" t="s">
        <v>110</v>
      </c>
      <c r="C65" s="31" t="s">
        <v>26</v>
      </c>
      <c r="D65" s="26" t="s">
        <v>27</v>
      </c>
      <c r="E65" s="26" t="s">
        <v>27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6" t="s">
        <v>27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8">
        <f t="shared" si="3"/>
        <v>0</v>
      </c>
      <c r="R65" s="28">
        <f t="shared" si="4"/>
        <v>0</v>
      </c>
      <c r="S65" s="28">
        <f t="shared" si="5"/>
        <v>0</v>
      </c>
      <c r="T65" s="28">
        <f t="shared" si="6"/>
        <v>0</v>
      </c>
      <c r="U65" s="28">
        <f t="shared" si="7"/>
        <v>0</v>
      </c>
      <c r="V65" s="29" t="s">
        <v>27</v>
      </c>
    </row>
    <row r="66" spans="1:27" s="30" customFormat="1" ht="126" x14ac:dyDescent="0.25">
      <c r="A66" s="23" t="s">
        <v>105</v>
      </c>
      <c r="B66" s="24" t="s">
        <v>111</v>
      </c>
      <c r="C66" s="31" t="s">
        <v>26</v>
      </c>
      <c r="D66" s="26" t="s">
        <v>27</v>
      </c>
      <c r="E66" s="26" t="s">
        <v>27</v>
      </c>
      <c r="F66" s="36">
        <f>SUM(F67)</f>
        <v>0</v>
      </c>
      <c r="G66" s="36">
        <f t="shared" ref="G66:P66" si="22">SUM(G67)</f>
        <v>0</v>
      </c>
      <c r="H66" s="36">
        <f t="shared" si="22"/>
        <v>0</v>
      </c>
      <c r="I66" s="36">
        <f t="shared" si="22"/>
        <v>0</v>
      </c>
      <c r="J66" s="36">
        <f t="shared" si="22"/>
        <v>2</v>
      </c>
      <c r="K66" s="36">
        <v>4</v>
      </c>
      <c r="L66" s="36">
        <f t="shared" si="22"/>
        <v>0</v>
      </c>
      <c r="M66" s="36">
        <f t="shared" si="22"/>
        <v>0</v>
      </c>
      <c r="N66" s="36">
        <f t="shared" si="22"/>
        <v>0</v>
      </c>
      <c r="O66" s="36">
        <f t="shared" si="22"/>
        <v>0</v>
      </c>
      <c r="P66" s="36">
        <f t="shared" si="22"/>
        <v>2</v>
      </c>
      <c r="Q66" s="28">
        <f t="shared" si="3"/>
        <v>0</v>
      </c>
      <c r="R66" s="28">
        <f t="shared" si="4"/>
        <v>0</v>
      </c>
      <c r="S66" s="28">
        <f t="shared" si="5"/>
        <v>0</v>
      </c>
      <c r="T66" s="28">
        <f t="shared" si="6"/>
        <v>0</v>
      </c>
      <c r="U66" s="28">
        <f t="shared" si="7"/>
        <v>0</v>
      </c>
      <c r="V66" s="29" t="s">
        <v>27</v>
      </c>
    </row>
    <row r="67" spans="1:27" s="30" customFormat="1" ht="189" x14ac:dyDescent="0.25">
      <c r="A67" s="23" t="s">
        <v>105</v>
      </c>
      <c r="B67" s="24" t="s">
        <v>112</v>
      </c>
      <c r="C67" s="31" t="s">
        <v>113</v>
      </c>
      <c r="D67" s="26" t="s">
        <v>27</v>
      </c>
      <c r="E67" s="26">
        <v>4</v>
      </c>
      <c r="F67" s="26">
        <v>0</v>
      </c>
      <c r="G67" s="26">
        <v>0</v>
      </c>
      <c r="H67" s="26">
        <v>0</v>
      </c>
      <c r="I67" s="26">
        <v>0</v>
      </c>
      <c r="J67" s="26">
        <v>2</v>
      </c>
      <c r="K67" s="32">
        <v>4</v>
      </c>
      <c r="L67" s="26">
        <v>0</v>
      </c>
      <c r="M67" s="26">
        <v>0</v>
      </c>
      <c r="N67" s="26">
        <v>0</v>
      </c>
      <c r="O67" s="26">
        <v>0</v>
      </c>
      <c r="P67" s="26">
        <v>2</v>
      </c>
      <c r="Q67" s="28">
        <f t="shared" si="3"/>
        <v>0</v>
      </c>
      <c r="R67" s="28">
        <f t="shared" si="4"/>
        <v>0</v>
      </c>
      <c r="S67" s="28">
        <f t="shared" si="5"/>
        <v>0</v>
      </c>
      <c r="T67" s="28">
        <f t="shared" si="6"/>
        <v>0</v>
      </c>
      <c r="U67" s="28">
        <f t="shared" si="7"/>
        <v>0</v>
      </c>
      <c r="V67" s="33" t="s">
        <v>27</v>
      </c>
    </row>
    <row r="68" spans="1:27" s="30" customFormat="1" x14ac:dyDescent="0.25">
      <c r="A68" s="23" t="s">
        <v>114</v>
      </c>
      <c r="B68" s="24" t="s">
        <v>115</v>
      </c>
      <c r="C68" s="31" t="s">
        <v>26</v>
      </c>
      <c r="D68" s="26" t="s">
        <v>27</v>
      </c>
      <c r="E68" s="26" t="s">
        <v>27</v>
      </c>
      <c r="F68" s="27">
        <f t="shared" ref="F68:P68" si="23">F69+F72+F73</f>
        <v>0</v>
      </c>
      <c r="G68" s="27">
        <f t="shared" si="23"/>
        <v>0</v>
      </c>
      <c r="H68" s="27">
        <f t="shared" si="23"/>
        <v>3.6</v>
      </c>
      <c r="I68" s="27">
        <f t="shared" si="23"/>
        <v>0</v>
      </c>
      <c r="J68" s="27">
        <f t="shared" si="23"/>
        <v>0</v>
      </c>
      <c r="K68" s="26" t="s">
        <v>27</v>
      </c>
      <c r="L68" s="27">
        <f t="shared" si="23"/>
        <v>0</v>
      </c>
      <c r="M68" s="27">
        <f t="shared" si="23"/>
        <v>0</v>
      </c>
      <c r="N68" s="27">
        <f t="shared" si="23"/>
        <v>2.95</v>
      </c>
      <c r="O68" s="27">
        <f t="shared" si="23"/>
        <v>0</v>
      </c>
      <c r="P68" s="27">
        <f t="shared" si="23"/>
        <v>0</v>
      </c>
      <c r="Q68" s="28">
        <f t="shared" si="3"/>
        <v>0</v>
      </c>
      <c r="R68" s="28">
        <f t="shared" si="4"/>
        <v>0</v>
      </c>
      <c r="S68" s="28">
        <f t="shared" si="5"/>
        <v>-0.64999999999999991</v>
      </c>
      <c r="T68" s="28">
        <f t="shared" si="6"/>
        <v>0</v>
      </c>
      <c r="U68" s="28">
        <f t="shared" si="7"/>
        <v>0</v>
      </c>
      <c r="V68" s="29" t="s">
        <v>27</v>
      </c>
    </row>
    <row r="69" spans="1:27" s="30" customFormat="1" ht="141.75" x14ac:dyDescent="0.25">
      <c r="A69" s="23" t="s">
        <v>114</v>
      </c>
      <c r="B69" s="24" t="s">
        <v>107</v>
      </c>
      <c r="C69" s="31" t="s">
        <v>26</v>
      </c>
      <c r="D69" s="26" t="s">
        <v>27</v>
      </c>
      <c r="E69" s="26" t="s">
        <v>27</v>
      </c>
      <c r="F69" s="36">
        <f>SUM(F70:F71)</f>
        <v>0</v>
      </c>
      <c r="G69" s="36">
        <f t="shared" ref="G69:P69" si="24">SUM(G70:G71)</f>
        <v>0</v>
      </c>
      <c r="H69" s="36">
        <f t="shared" si="24"/>
        <v>3.6</v>
      </c>
      <c r="I69" s="36">
        <f t="shared" si="24"/>
        <v>0</v>
      </c>
      <c r="J69" s="36">
        <f t="shared" si="24"/>
        <v>0</v>
      </c>
      <c r="K69" s="36">
        <v>4</v>
      </c>
      <c r="L69" s="36">
        <f t="shared" si="24"/>
        <v>0</v>
      </c>
      <c r="M69" s="36">
        <f t="shared" si="24"/>
        <v>0</v>
      </c>
      <c r="N69" s="36">
        <f t="shared" si="24"/>
        <v>2.95</v>
      </c>
      <c r="O69" s="36">
        <f t="shared" si="24"/>
        <v>0</v>
      </c>
      <c r="P69" s="36">
        <f t="shared" si="24"/>
        <v>0</v>
      </c>
      <c r="Q69" s="28">
        <f t="shared" si="3"/>
        <v>0</v>
      </c>
      <c r="R69" s="28">
        <f t="shared" si="4"/>
        <v>0</v>
      </c>
      <c r="S69" s="28">
        <f t="shared" si="5"/>
        <v>-0.64999999999999991</v>
      </c>
      <c r="T69" s="28">
        <f t="shared" si="6"/>
        <v>0</v>
      </c>
      <c r="U69" s="28">
        <f t="shared" si="7"/>
        <v>0</v>
      </c>
      <c r="V69" s="29" t="s">
        <v>27</v>
      </c>
    </row>
    <row r="70" spans="1:27" s="30" customFormat="1" ht="362.25" x14ac:dyDescent="0.25">
      <c r="A70" s="23" t="s">
        <v>114</v>
      </c>
      <c r="B70" s="24" t="s">
        <v>116</v>
      </c>
      <c r="C70" s="31" t="s">
        <v>117</v>
      </c>
      <c r="D70" s="26" t="s">
        <v>27</v>
      </c>
      <c r="E70" s="26">
        <v>4</v>
      </c>
      <c r="F70" s="26">
        <v>0</v>
      </c>
      <c r="G70" s="26">
        <v>0</v>
      </c>
      <c r="H70" s="26">
        <v>3.6</v>
      </c>
      <c r="I70" s="26">
        <v>0</v>
      </c>
      <c r="J70" s="26">
        <v>0</v>
      </c>
      <c r="K70" s="32">
        <v>4</v>
      </c>
      <c r="L70" s="26">
        <v>0</v>
      </c>
      <c r="M70" s="26">
        <v>0</v>
      </c>
      <c r="N70" s="26">
        <v>2.95</v>
      </c>
      <c r="O70" s="26">
        <v>0</v>
      </c>
      <c r="P70" s="26">
        <v>0</v>
      </c>
      <c r="Q70" s="28">
        <f t="shared" si="3"/>
        <v>0</v>
      </c>
      <c r="R70" s="28">
        <f t="shared" si="4"/>
        <v>0</v>
      </c>
      <c r="S70" s="28">
        <f t="shared" si="5"/>
        <v>-0.64999999999999991</v>
      </c>
      <c r="T70" s="28">
        <f t="shared" si="6"/>
        <v>0</v>
      </c>
      <c r="U70" s="28">
        <f t="shared" si="7"/>
        <v>0</v>
      </c>
      <c r="V70" s="33" t="s">
        <v>27</v>
      </c>
    </row>
    <row r="71" spans="1:27" s="30" customFormat="1" ht="157.5" x14ac:dyDescent="0.25">
      <c r="A71" s="23" t="s">
        <v>114</v>
      </c>
      <c r="B71" s="24" t="s">
        <v>118</v>
      </c>
      <c r="C71" s="31" t="s">
        <v>119</v>
      </c>
      <c r="D71" s="26" t="s">
        <v>27</v>
      </c>
      <c r="E71" s="26" t="s">
        <v>27</v>
      </c>
      <c r="F71" s="26" t="s">
        <v>27</v>
      </c>
      <c r="G71" s="26" t="s">
        <v>27</v>
      </c>
      <c r="H71" s="26" t="s">
        <v>27</v>
      </c>
      <c r="I71" s="26" t="s">
        <v>27</v>
      </c>
      <c r="J71" s="26" t="s">
        <v>27</v>
      </c>
      <c r="K71" s="32" t="s">
        <v>27</v>
      </c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8" t="str">
        <f t="shared" si="3"/>
        <v>нд</v>
      </c>
      <c r="R71" s="28" t="str">
        <f t="shared" si="4"/>
        <v>нд</v>
      </c>
      <c r="S71" s="28" t="str">
        <f t="shared" si="5"/>
        <v>нд</v>
      </c>
      <c r="T71" s="28" t="str">
        <f t="shared" si="6"/>
        <v>нд</v>
      </c>
      <c r="U71" s="28" t="str">
        <f t="shared" si="7"/>
        <v>нд</v>
      </c>
      <c r="V71" s="33" t="s">
        <v>27</v>
      </c>
    </row>
    <row r="72" spans="1:27" s="30" customFormat="1" ht="110.25" x14ac:dyDescent="0.25">
      <c r="A72" s="23" t="s">
        <v>114</v>
      </c>
      <c r="B72" s="24" t="s">
        <v>110</v>
      </c>
      <c r="C72" s="31" t="s">
        <v>26</v>
      </c>
      <c r="D72" s="26" t="s">
        <v>27</v>
      </c>
      <c r="E72" s="26" t="s">
        <v>27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6" t="s">
        <v>27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8">
        <f t="shared" si="3"/>
        <v>0</v>
      </c>
      <c r="R72" s="28">
        <f t="shared" si="4"/>
        <v>0</v>
      </c>
      <c r="S72" s="28">
        <f t="shared" si="5"/>
        <v>0</v>
      </c>
      <c r="T72" s="28">
        <f t="shared" si="6"/>
        <v>0</v>
      </c>
      <c r="U72" s="28">
        <f t="shared" si="7"/>
        <v>0</v>
      </c>
      <c r="V72" s="29" t="s">
        <v>27</v>
      </c>
    </row>
    <row r="73" spans="1:27" s="30" customFormat="1" ht="126" x14ac:dyDescent="0.25">
      <c r="A73" s="23" t="s">
        <v>114</v>
      </c>
      <c r="B73" s="24" t="s">
        <v>111</v>
      </c>
      <c r="C73" s="31" t="s">
        <v>26</v>
      </c>
      <c r="D73" s="26" t="s">
        <v>27</v>
      </c>
      <c r="E73" s="26" t="s">
        <v>27</v>
      </c>
      <c r="F73" s="36">
        <f>SUM(F74)</f>
        <v>0</v>
      </c>
      <c r="G73" s="36">
        <f t="shared" ref="G73:P73" si="25">SUM(G74)</f>
        <v>0</v>
      </c>
      <c r="H73" s="36">
        <f t="shared" si="25"/>
        <v>0</v>
      </c>
      <c r="I73" s="36">
        <f t="shared" si="25"/>
        <v>0</v>
      </c>
      <c r="J73" s="36">
        <f t="shared" si="25"/>
        <v>0</v>
      </c>
      <c r="K73" s="36">
        <v>0</v>
      </c>
      <c r="L73" s="36">
        <f t="shared" si="25"/>
        <v>0</v>
      </c>
      <c r="M73" s="36">
        <f t="shared" si="25"/>
        <v>0</v>
      </c>
      <c r="N73" s="36">
        <f t="shared" si="25"/>
        <v>0</v>
      </c>
      <c r="O73" s="36">
        <f t="shared" si="25"/>
        <v>0</v>
      </c>
      <c r="P73" s="36">
        <f t="shared" si="25"/>
        <v>0</v>
      </c>
      <c r="Q73" s="28">
        <f t="shared" si="3"/>
        <v>0</v>
      </c>
      <c r="R73" s="28">
        <f t="shared" si="4"/>
        <v>0</v>
      </c>
      <c r="S73" s="28">
        <f t="shared" si="5"/>
        <v>0</v>
      </c>
      <c r="T73" s="28">
        <f t="shared" si="6"/>
        <v>0</v>
      </c>
      <c r="U73" s="28">
        <f t="shared" si="7"/>
        <v>0</v>
      </c>
      <c r="V73" s="29" t="s">
        <v>27</v>
      </c>
    </row>
    <row r="74" spans="1:27" s="30" customFormat="1" ht="157.5" x14ac:dyDescent="0.25">
      <c r="A74" s="23" t="s">
        <v>114</v>
      </c>
      <c r="B74" s="24" t="s">
        <v>120</v>
      </c>
      <c r="C74" s="31" t="s">
        <v>121</v>
      </c>
      <c r="D74" s="26" t="s">
        <v>27</v>
      </c>
      <c r="E74" s="26" t="s">
        <v>27</v>
      </c>
      <c r="F74" s="26" t="s">
        <v>27</v>
      </c>
      <c r="G74" s="26" t="s">
        <v>27</v>
      </c>
      <c r="H74" s="26" t="s">
        <v>27</v>
      </c>
      <c r="I74" s="26" t="s">
        <v>27</v>
      </c>
      <c r="J74" s="26" t="s">
        <v>27</v>
      </c>
      <c r="K74" s="32" t="s">
        <v>27</v>
      </c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8" t="str">
        <f t="shared" si="3"/>
        <v>нд</v>
      </c>
      <c r="R74" s="28" t="str">
        <f t="shared" si="4"/>
        <v>нд</v>
      </c>
      <c r="S74" s="28" t="str">
        <f t="shared" si="5"/>
        <v>нд</v>
      </c>
      <c r="T74" s="28" t="str">
        <f t="shared" si="6"/>
        <v>нд</v>
      </c>
      <c r="U74" s="28" t="str">
        <f t="shared" si="7"/>
        <v>нд</v>
      </c>
      <c r="V74" s="33" t="s">
        <v>27</v>
      </c>
    </row>
    <row r="75" spans="1:27" s="30" customFormat="1" ht="110.25" x14ac:dyDescent="0.25">
      <c r="A75" s="23" t="s">
        <v>122</v>
      </c>
      <c r="B75" s="24" t="s">
        <v>123</v>
      </c>
      <c r="C75" s="31" t="s">
        <v>26</v>
      </c>
      <c r="D75" s="26" t="s">
        <v>27</v>
      </c>
      <c r="E75" s="26" t="s">
        <v>27</v>
      </c>
      <c r="F75" s="36">
        <f t="shared" ref="F75:P75" si="26">F76+F77</f>
        <v>20</v>
      </c>
      <c r="G75" s="36">
        <f t="shared" si="26"/>
        <v>0</v>
      </c>
      <c r="H75" s="36">
        <f t="shared" si="26"/>
        <v>0</v>
      </c>
      <c r="I75" s="36">
        <f t="shared" si="26"/>
        <v>0</v>
      </c>
      <c r="J75" s="36">
        <f t="shared" si="26"/>
        <v>3</v>
      </c>
      <c r="K75" s="26" t="s">
        <v>27</v>
      </c>
      <c r="L75" s="36">
        <f t="shared" si="26"/>
        <v>30</v>
      </c>
      <c r="M75" s="36">
        <f t="shared" si="26"/>
        <v>0</v>
      </c>
      <c r="N75" s="36">
        <f t="shared" si="26"/>
        <v>0</v>
      </c>
      <c r="O75" s="36">
        <f t="shared" si="26"/>
        <v>0</v>
      </c>
      <c r="P75" s="36">
        <f t="shared" si="26"/>
        <v>1</v>
      </c>
      <c r="Q75" s="28">
        <f t="shared" si="3"/>
        <v>10</v>
      </c>
      <c r="R75" s="28">
        <f t="shared" si="4"/>
        <v>0</v>
      </c>
      <c r="S75" s="28">
        <f t="shared" si="5"/>
        <v>0</v>
      </c>
      <c r="T75" s="28">
        <f t="shared" si="6"/>
        <v>0</v>
      </c>
      <c r="U75" s="28">
        <f t="shared" si="7"/>
        <v>-2</v>
      </c>
      <c r="V75" s="29" t="s">
        <v>27</v>
      </c>
    </row>
    <row r="76" spans="1:27" s="30" customFormat="1" ht="78.75" x14ac:dyDescent="0.25">
      <c r="A76" s="23" t="s">
        <v>124</v>
      </c>
      <c r="B76" s="24" t="s">
        <v>125</v>
      </c>
      <c r="C76" s="31" t="s">
        <v>26</v>
      </c>
      <c r="D76" s="26" t="s">
        <v>27</v>
      </c>
      <c r="E76" s="26" t="s">
        <v>27</v>
      </c>
      <c r="F76" s="36">
        <v>0</v>
      </c>
      <c r="G76" s="36">
        <v>0</v>
      </c>
      <c r="H76" s="36">
        <v>0</v>
      </c>
      <c r="I76" s="36">
        <v>0</v>
      </c>
      <c r="J76" s="36">
        <v>0</v>
      </c>
      <c r="K76" s="26" t="s">
        <v>27</v>
      </c>
      <c r="L76" s="36">
        <v>0</v>
      </c>
      <c r="M76" s="36">
        <v>0</v>
      </c>
      <c r="N76" s="36">
        <v>0</v>
      </c>
      <c r="O76" s="36">
        <v>0</v>
      </c>
      <c r="P76" s="36">
        <v>0</v>
      </c>
      <c r="Q76" s="28">
        <f t="shared" si="3"/>
        <v>0</v>
      </c>
      <c r="R76" s="28">
        <f t="shared" si="4"/>
        <v>0</v>
      </c>
      <c r="S76" s="28">
        <f t="shared" si="5"/>
        <v>0</v>
      </c>
      <c r="T76" s="28">
        <f t="shared" si="6"/>
        <v>0</v>
      </c>
      <c r="U76" s="28">
        <f t="shared" si="7"/>
        <v>0</v>
      </c>
      <c r="V76" s="29" t="s">
        <v>27</v>
      </c>
    </row>
    <row r="77" spans="1:27" s="30" customFormat="1" ht="94.5" x14ac:dyDescent="0.25">
      <c r="A77" s="23" t="s">
        <v>126</v>
      </c>
      <c r="B77" s="24" t="s">
        <v>127</v>
      </c>
      <c r="C77" s="31" t="s">
        <v>26</v>
      </c>
      <c r="D77" s="26" t="s">
        <v>27</v>
      </c>
      <c r="E77" s="26" t="s">
        <v>27</v>
      </c>
      <c r="F77" s="36">
        <f>SUM(F78:F82)</f>
        <v>20</v>
      </c>
      <c r="G77" s="36">
        <f>SUM(G78:G82)</f>
        <v>0</v>
      </c>
      <c r="H77" s="36">
        <f>SUM(H78:H82)</f>
        <v>0</v>
      </c>
      <c r="I77" s="36">
        <f>SUM(I78:I82)</f>
        <v>0</v>
      </c>
      <c r="J77" s="36">
        <f>SUM(J78:J82)</f>
        <v>3</v>
      </c>
      <c r="K77" s="26" t="s">
        <v>27</v>
      </c>
      <c r="L77" s="36">
        <f>SUM(L78:L82)</f>
        <v>30</v>
      </c>
      <c r="M77" s="36">
        <f>SUM(M78:M82)</f>
        <v>0</v>
      </c>
      <c r="N77" s="36">
        <f>SUM(N78:N82)</f>
        <v>0</v>
      </c>
      <c r="O77" s="36">
        <f>SUM(O78:O82)</f>
        <v>0</v>
      </c>
      <c r="P77" s="36">
        <f>SUM(P78:P82)</f>
        <v>1</v>
      </c>
      <c r="Q77" s="28">
        <f t="shared" si="3"/>
        <v>10</v>
      </c>
      <c r="R77" s="28">
        <f t="shared" si="4"/>
        <v>0</v>
      </c>
      <c r="S77" s="28">
        <f t="shared" si="5"/>
        <v>0</v>
      </c>
      <c r="T77" s="28">
        <f t="shared" si="6"/>
        <v>0</v>
      </c>
      <c r="U77" s="28">
        <f t="shared" si="7"/>
        <v>-2</v>
      </c>
      <c r="V77" s="29" t="s">
        <v>27</v>
      </c>
    </row>
    <row r="78" spans="1:27" s="30" customFormat="1" ht="126" x14ac:dyDescent="0.25">
      <c r="A78" s="23" t="s">
        <v>126</v>
      </c>
      <c r="B78" s="24" t="s">
        <v>128</v>
      </c>
      <c r="C78" s="31" t="s">
        <v>129</v>
      </c>
      <c r="D78" s="26" t="s">
        <v>27</v>
      </c>
      <c r="E78" s="32">
        <v>3</v>
      </c>
      <c r="F78" s="26">
        <v>16</v>
      </c>
      <c r="G78" s="26">
        <v>0</v>
      </c>
      <c r="H78" s="26">
        <v>0</v>
      </c>
      <c r="I78" s="26">
        <v>0</v>
      </c>
      <c r="J78" s="26">
        <v>0</v>
      </c>
      <c r="K78" s="32">
        <v>4</v>
      </c>
      <c r="L78" s="26">
        <v>16</v>
      </c>
      <c r="M78" s="26">
        <v>0</v>
      </c>
      <c r="N78" s="26">
        <v>0</v>
      </c>
      <c r="O78" s="26">
        <v>0</v>
      </c>
      <c r="P78" s="26">
        <v>0</v>
      </c>
      <c r="Q78" s="28">
        <f t="shared" si="3"/>
        <v>0</v>
      </c>
      <c r="R78" s="28">
        <f t="shared" si="4"/>
        <v>0</v>
      </c>
      <c r="S78" s="28">
        <f t="shared" si="5"/>
        <v>0</v>
      </c>
      <c r="T78" s="28">
        <f t="shared" si="6"/>
        <v>0</v>
      </c>
      <c r="U78" s="28">
        <f t="shared" si="7"/>
        <v>0</v>
      </c>
      <c r="V78" s="33" t="s">
        <v>27</v>
      </c>
      <c r="X78" s="34"/>
      <c r="Y78" s="34"/>
      <c r="Z78" s="34"/>
      <c r="AA78" s="34"/>
    </row>
    <row r="79" spans="1:27" s="30" customFormat="1" ht="173.25" x14ac:dyDescent="0.25">
      <c r="A79" s="23" t="s">
        <v>126</v>
      </c>
      <c r="B79" s="24" t="s">
        <v>130</v>
      </c>
      <c r="C79" s="31" t="s">
        <v>131</v>
      </c>
      <c r="D79" s="26" t="s">
        <v>27</v>
      </c>
      <c r="E79" s="32">
        <v>4</v>
      </c>
      <c r="F79" s="26">
        <v>4</v>
      </c>
      <c r="G79" s="26">
        <v>0</v>
      </c>
      <c r="H79" s="26">
        <v>0</v>
      </c>
      <c r="I79" s="26">
        <v>0</v>
      </c>
      <c r="J79" s="26">
        <v>0</v>
      </c>
      <c r="K79" s="32">
        <v>4</v>
      </c>
      <c r="L79" s="26">
        <v>4</v>
      </c>
      <c r="M79" s="26">
        <v>0</v>
      </c>
      <c r="N79" s="26">
        <v>0</v>
      </c>
      <c r="O79" s="26">
        <v>0</v>
      </c>
      <c r="P79" s="26">
        <v>0</v>
      </c>
      <c r="Q79" s="28">
        <f t="shared" si="3"/>
        <v>0</v>
      </c>
      <c r="R79" s="28">
        <f t="shared" si="4"/>
        <v>0</v>
      </c>
      <c r="S79" s="28">
        <f t="shared" si="5"/>
        <v>0</v>
      </c>
      <c r="T79" s="28">
        <f t="shared" si="6"/>
        <v>0</v>
      </c>
      <c r="U79" s="28">
        <f t="shared" si="7"/>
        <v>0</v>
      </c>
      <c r="V79" s="33" t="s">
        <v>27</v>
      </c>
      <c r="X79" s="34"/>
      <c r="Y79" s="34"/>
      <c r="Z79" s="34"/>
      <c r="AA79" s="34"/>
    </row>
    <row r="80" spans="1:27" s="30" customFormat="1" ht="220.5" x14ac:dyDescent="0.25">
      <c r="A80" s="23" t="s">
        <v>126</v>
      </c>
      <c r="B80" s="24" t="s">
        <v>132</v>
      </c>
      <c r="C80" s="31" t="s">
        <v>133</v>
      </c>
      <c r="D80" s="26" t="s">
        <v>27</v>
      </c>
      <c r="E80" s="32" t="s">
        <v>27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32">
        <v>4</v>
      </c>
      <c r="L80" s="26">
        <v>10</v>
      </c>
      <c r="M80" s="26">
        <v>0</v>
      </c>
      <c r="N80" s="26">
        <v>0</v>
      </c>
      <c r="O80" s="26">
        <v>0</v>
      </c>
      <c r="P80" s="26">
        <v>0</v>
      </c>
      <c r="Q80" s="28">
        <f t="shared" si="3"/>
        <v>10</v>
      </c>
      <c r="R80" s="28">
        <f t="shared" si="4"/>
        <v>0</v>
      </c>
      <c r="S80" s="28">
        <f t="shared" si="5"/>
        <v>0</v>
      </c>
      <c r="T80" s="28">
        <f t="shared" si="6"/>
        <v>0</v>
      </c>
      <c r="U80" s="28">
        <f t="shared" si="7"/>
        <v>0</v>
      </c>
      <c r="V80" s="35" t="s">
        <v>360</v>
      </c>
      <c r="X80" s="34"/>
      <c r="Y80" s="34"/>
      <c r="Z80" s="34"/>
      <c r="AA80" s="34"/>
    </row>
    <row r="81" spans="1:27" s="30" customFormat="1" ht="189" x14ac:dyDescent="0.25">
      <c r="A81" s="23" t="s">
        <v>126</v>
      </c>
      <c r="B81" s="24" t="s">
        <v>134</v>
      </c>
      <c r="C81" s="31" t="s">
        <v>135</v>
      </c>
      <c r="D81" s="26" t="s">
        <v>27</v>
      </c>
      <c r="E81" s="32">
        <v>4</v>
      </c>
      <c r="F81" s="26">
        <v>0</v>
      </c>
      <c r="G81" s="26">
        <v>0</v>
      </c>
      <c r="H81" s="26">
        <v>0</v>
      </c>
      <c r="I81" s="26">
        <v>0</v>
      </c>
      <c r="J81" s="26">
        <v>2</v>
      </c>
      <c r="K81" s="32" t="s">
        <v>27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8">
        <f t="shared" si="3"/>
        <v>0</v>
      </c>
      <c r="R81" s="28">
        <f t="shared" si="4"/>
        <v>0</v>
      </c>
      <c r="S81" s="28">
        <f t="shared" si="5"/>
        <v>0</v>
      </c>
      <c r="T81" s="28">
        <f t="shared" si="6"/>
        <v>0</v>
      </c>
      <c r="U81" s="28">
        <f t="shared" si="7"/>
        <v>-2</v>
      </c>
      <c r="V81" s="35" t="s">
        <v>361</v>
      </c>
      <c r="X81" s="34"/>
      <c r="Y81" s="34"/>
      <c r="Z81" s="34"/>
      <c r="AA81" s="34"/>
    </row>
    <row r="82" spans="1:27" s="30" customFormat="1" ht="141.75" x14ac:dyDescent="0.25">
      <c r="A82" s="23" t="s">
        <v>126</v>
      </c>
      <c r="B82" s="24" t="s">
        <v>136</v>
      </c>
      <c r="C82" s="31" t="s">
        <v>137</v>
      </c>
      <c r="D82" s="26" t="s">
        <v>27</v>
      </c>
      <c r="E82" s="26">
        <v>4</v>
      </c>
      <c r="F82" s="26">
        <v>0</v>
      </c>
      <c r="G82" s="26">
        <v>0</v>
      </c>
      <c r="H82" s="26">
        <v>0</v>
      </c>
      <c r="I82" s="26">
        <v>0</v>
      </c>
      <c r="J82" s="26">
        <v>1</v>
      </c>
      <c r="K82" s="32">
        <v>4</v>
      </c>
      <c r="L82" s="26">
        <v>0</v>
      </c>
      <c r="M82" s="26">
        <v>0</v>
      </c>
      <c r="N82" s="26">
        <v>0</v>
      </c>
      <c r="O82" s="26">
        <v>0</v>
      </c>
      <c r="P82" s="26">
        <v>1</v>
      </c>
      <c r="Q82" s="28">
        <f t="shared" si="3"/>
        <v>0</v>
      </c>
      <c r="R82" s="28">
        <f t="shared" si="4"/>
        <v>0</v>
      </c>
      <c r="S82" s="28">
        <f t="shared" si="5"/>
        <v>0</v>
      </c>
      <c r="T82" s="28">
        <f t="shared" si="6"/>
        <v>0</v>
      </c>
      <c r="U82" s="28">
        <f t="shared" si="7"/>
        <v>0</v>
      </c>
      <c r="V82" s="35" t="s">
        <v>362</v>
      </c>
      <c r="X82" s="34"/>
      <c r="Y82" s="34"/>
      <c r="Z82" s="34"/>
      <c r="AA82" s="34"/>
    </row>
    <row r="83" spans="1:27" s="30" customFormat="1" ht="47.25" x14ac:dyDescent="0.25">
      <c r="A83" s="23" t="s">
        <v>138</v>
      </c>
      <c r="B83" s="24" t="s">
        <v>139</v>
      </c>
      <c r="C83" s="31" t="s">
        <v>26</v>
      </c>
      <c r="D83" s="26" t="s">
        <v>27</v>
      </c>
      <c r="E83" s="26" t="s">
        <v>27</v>
      </c>
      <c r="F83" s="27">
        <f>F84+F92+F101+F105</f>
        <v>85</v>
      </c>
      <c r="G83" s="27">
        <f>G84+G92+G101+G105</f>
        <v>0</v>
      </c>
      <c r="H83" s="27">
        <f>H84+H92+H101+H105</f>
        <v>48.594000000000008</v>
      </c>
      <c r="I83" s="27">
        <f>I84+I92+I101+I105</f>
        <v>0</v>
      </c>
      <c r="J83" s="27">
        <f>J84+J92+J101+J105</f>
        <v>0</v>
      </c>
      <c r="K83" s="26" t="s">
        <v>27</v>
      </c>
      <c r="L83" s="27">
        <f>L84+L92+L101+L105</f>
        <v>85</v>
      </c>
      <c r="M83" s="27">
        <f>M84+M92+M101+M105</f>
        <v>0</v>
      </c>
      <c r="N83" s="27">
        <f>N84+N92+N101+N105</f>
        <v>48.594000000000008</v>
      </c>
      <c r="O83" s="27">
        <f>O84+O92+O101+O105</f>
        <v>0</v>
      </c>
      <c r="P83" s="27">
        <f>P84+P92+P101+P105</f>
        <v>0</v>
      </c>
      <c r="Q83" s="28">
        <f t="shared" si="3"/>
        <v>0</v>
      </c>
      <c r="R83" s="28">
        <f t="shared" si="4"/>
        <v>0</v>
      </c>
      <c r="S83" s="28">
        <f t="shared" si="5"/>
        <v>0</v>
      </c>
      <c r="T83" s="28">
        <f t="shared" si="6"/>
        <v>0</v>
      </c>
      <c r="U83" s="28">
        <f t="shared" si="7"/>
        <v>0</v>
      </c>
      <c r="V83" s="29" t="s">
        <v>27</v>
      </c>
    </row>
    <row r="84" spans="1:27" s="30" customFormat="1" ht="78.75" x14ac:dyDescent="0.25">
      <c r="A84" s="23" t="s">
        <v>140</v>
      </c>
      <c r="B84" s="24" t="s">
        <v>141</v>
      </c>
      <c r="C84" s="31" t="s">
        <v>26</v>
      </c>
      <c r="D84" s="26" t="s">
        <v>27</v>
      </c>
      <c r="E84" s="26" t="s">
        <v>27</v>
      </c>
      <c r="F84" s="27">
        <f t="shared" ref="F84:P84" si="27">F85+F91</f>
        <v>85</v>
      </c>
      <c r="G84" s="27">
        <f t="shared" si="27"/>
        <v>0</v>
      </c>
      <c r="H84" s="27">
        <f t="shared" si="27"/>
        <v>0</v>
      </c>
      <c r="I84" s="27">
        <f t="shared" si="27"/>
        <v>0</v>
      </c>
      <c r="J84" s="27">
        <f t="shared" si="27"/>
        <v>0</v>
      </c>
      <c r="K84" s="26" t="s">
        <v>27</v>
      </c>
      <c r="L84" s="27">
        <f t="shared" si="27"/>
        <v>85</v>
      </c>
      <c r="M84" s="27">
        <f t="shared" si="27"/>
        <v>0</v>
      </c>
      <c r="N84" s="27">
        <f t="shared" si="27"/>
        <v>0</v>
      </c>
      <c r="O84" s="27">
        <f t="shared" si="27"/>
        <v>0</v>
      </c>
      <c r="P84" s="27">
        <f t="shared" si="27"/>
        <v>0</v>
      </c>
      <c r="Q84" s="28">
        <f t="shared" si="3"/>
        <v>0</v>
      </c>
      <c r="R84" s="28">
        <f t="shared" si="4"/>
        <v>0</v>
      </c>
      <c r="S84" s="28">
        <f t="shared" si="5"/>
        <v>0</v>
      </c>
      <c r="T84" s="28">
        <f t="shared" si="6"/>
        <v>0</v>
      </c>
      <c r="U84" s="28">
        <f t="shared" si="7"/>
        <v>0</v>
      </c>
      <c r="V84" s="29" t="s">
        <v>27</v>
      </c>
    </row>
    <row r="85" spans="1:27" s="30" customFormat="1" ht="31.5" x14ac:dyDescent="0.25">
      <c r="A85" s="23" t="s">
        <v>142</v>
      </c>
      <c r="B85" s="24" t="s">
        <v>143</v>
      </c>
      <c r="C85" s="31" t="s">
        <v>26</v>
      </c>
      <c r="D85" s="26" t="s">
        <v>27</v>
      </c>
      <c r="E85" s="26" t="s">
        <v>27</v>
      </c>
      <c r="F85" s="36">
        <f>SUM(F86:F90)</f>
        <v>85</v>
      </c>
      <c r="G85" s="36">
        <f t="shared" ref="G85:J85" si="28">SUM(G86:G90)</f>
        <v>0</v>
      </c>
      <c r="H85" s="36">
        <f t="shared" si="28"/>
        <v>0</v>
      </c>
      <c r="I85" s="36">
        <f t="shared" si="28"/>
        <v>0</v>
      </c>
      <c r="J85" s="36">
        <f t="shared" si="28"/>
        <v>0</v>
      </c>
      <c r="K85" s="26" t="s">
        <v>27</v>
      </c>
      <c r="L85" s="36">
        <f t="shared" ref="L85:P85" si="29">SUM(L86:L90)</f>
        <v>85</v>
      </c>
      <c r="M85" s="36">
        <f t="shared" si="29"/>
        <v>0</v>
      </c>
      <c r="N85" s="36">
        <f t="shared" si="29"/>
        <v>0</v>
      </c>
      <c r="O85" s="36">
        <f t="shared" si="29"/>
        <v>0</v>
      </c>
      <c r="P85" s="36">
        <f t="shared" si="29"/>
        <v>0</v>
      </c>
      <c r="Q85" s="28">
        <f>IF($F85="нд","нд",$L85-$F85)</f>
        <v>0</v>
      </c>
      <c r="R85" s="28">
        <f t="shared" si="4"/>
        <v>0</v>
      </c>
      <c r="S85" s="28">
        <f t="shared" si="5"/>
        <v>0</v>
      </c>
      <c r="T85" s="28">
        <f t="shared" si="6"/>
        <v>0</v>
      </c>
      <c r="U85" s="28">
        <f t="shared" si="7"/>
        <v>0</v>
      </c>
      <c r="V85" s="29" t="s">
        <v>27</v>
      </c>
    </row>
    <row r="86" spans="1:27" s="30" customFormat="1" ht="94.5" x14ac:dyDescent="0.25">
      <c r="A86" s="23" t="s">
        <v>142</v>
      </c>
      <c r="B86" s="24" t="s">
        <v>144</v>
      </c>
      <c r="C86" s="31" t="s">
        <v>145</v>
      </c>
      <c r="D86" s="26" t="s">
        <v>27</v>
      </c>
      <c r="E86" s="26">
        <v>4</v>
      </c>
      <c r="F86" s="26">
        <v>80</v>
      </c>
      <c r="G86" s="26">
        <v>0</v>
      </c>
      <c r="H86" s="26">
        <v>0</v>
      </c>
      <c r="I86" s="26">
        <v>0</v>
      </c>
      <c r="J86" s="26">
        <v>0</v>
      </c>
      <c r="K86" s="32">
        <v>3</v>
      </c>
      <c r="L86" s="26">
        <v>80</v>
      </c>
      <c r="M86" s="26">
        <v>0</v>
      </c>
      <c r="N86" s="26">
        <v>0</v>
      </c>
      <c r="O86" s="26">
        <v>0</v>
      </c>
      <c r="P86" s="26">
        <v>0</v>
      </c>
      <c r="Q86" s="28"/>
      <c r="R86" s="28"/>
      <c r="S86" s="28"/>
      <c r="T86" s="28"/>
      <c r="U86" s="28"/>
      <c r="V86" s="33" t="s">
        <v>27</v>
      </c>
    </row>
    <row r="87" spans="1:27" s="30" customFormat="1" ht="94.5" x14ac:dyDescent="0.25">
      <c r="A87" s="23" t="s">
        <v>142</v>
      </c>
      <c r="B87" s="24" t="s">
        <v>146</v>
      </c>
      <c r="C87" s="31" t="s">
        <v>147</v>
      </c>
      <c r="D87" s="26" t="s">
        <v>27</v>
      </c>
      <c r="E87" s="26">
        <v>4</v>
      </c>
      <c r="F87" s="26">
        <v>5</v>
      </c>
      <c r="G87" s="26">
        <v>0</v>
      </c>
      <c r="H87" s="26">
        <v>0</v>
      </c>
      <c r="I87" s="26">
        <v>0</v>
      </c>
      <c r="J87" s="26">
        <v>0</v>
      </c>
      <c r="K87" s="32">
        <v>3</v>
      </c>
      <c r="L87" s="26">
        <v>5</v>
      </c>
      <c r="M87" s="26">
        <v>0</v>
      </c>
      <c r="N87" s="26">
        <v>0</v>
      </c>
      <c r="O87" s="26">
        <v>0</v>
      </c>
      <c r="P87" s="26">
        <v>0</v>
      </c>
      <c r="Q87" s="28">
        <f t="shared" ref="Q87:Q89" si="30">IF($F87="нд","нд",$L87-$F87)</f>
        <v>0</v>
      </c>
      <c r="R87" s="28">
        <f t="shared" si="4"/>
        <v>0</v>
      </c>
      <c r="S87" s="28">
        <f t="shared" si="5"/>
        <v>0</v>
      </c>
      <c r="T87" s="28">
        <f t="shared" si="6"/>
        <v>0</v>
      </c>
      <c r="U87" s="28">
        <f t="shared" si="7"/>
        <v>0</v>
      </c>
      <c r="V87" s="33" t="s">
        <v>27</v>
      </c>
    </row>
    <row r="88" spans="1:27" s="30" customFormat="1" ht="126" x14ac:dyDescent="0.25">
      <c r="A88" s="23" t="s">
        <v>142</v>
      </c>
      <c r="B88" s="24" t="s">
        <v>148</v>
      </c>
      <c r="C88" s="31" t="s">
        <v>149</v>
      </c>
      <c r="D88" s="26" t="s">
        <v>27</v>
      </c>
      <c r="E88" s="26" t="s">
        <v>27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32" t="s">
        <v>27</v>
      </c>
      <c r="L88" s="26">
        <v>0</v>
      </c>
      <c r="M88" s="26">
        <v>0</v>
      </c>
      <c r="N88" s="26">
        <v>0</v>
      </c>
      <c r="O88" s="26">
        <v>0</v>
      </c>
      <c r="P88" s="26">
        <v>0</v>
      </c>
      <c r="Q88" s="28">
        <f t="shared" si="30"/>
        <v>0</v>
      </c>
      <c r="R88" s="28">
        <f t="shared" ref="R88:R89" si="31">IF($G88="нд","нд",$M88-$G88)</f>
        <v>0</v>
      </c>
      <c r="S88" s="28">
        <f t="shared" ref="S88:S89" si="32">IF($H88="нд","нд",$N88-$H88)</f>
        <v>0</v>
      </c>
      <c r="T88" s="28">
        <f t="shared" ref="T88:T89" si="33">IF($I88="нд","нд",$O88-$I88)</f>
        <v>0</v>
      </c>
      <c r="U88" s="28">
        <f t="shared" ref="U88:U89" si="34">IF($J88="нд","нд",$P88-$J88)</f>
        <v>0</v>
      </c>
      <c r="V88" s="33" t="s">
        <v>27</v>
      </c>
    </row>
    <row r="89" spans="1:27" s="30" customFormat="1" ht="126" x14ac:dyDescent="0.25">
      <c r="A89" s="23" t="s">
        <v>142</v>
      </c>
      <c r="B89" s="24" t="s">
        <v>150</v>
      </c>
      <c r="C89" s="31" t="s">
        <v>151</v>
      </c>
      <c r="D89" s="26" t="s">
        <v>27</v>
      </c>
      <c r="E89" s="26" t="s">
        <v>27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32" t="s">
        <v>27</v>
      </c>
      <c r="L89" s="26">
        <v>0</v>
      </c>
      <c r="M89" s="26">
        <v>0</v>
      </c>
      <c r="N89" s="26">
        <v>0</v>
      </c>
      <c r="O89" s="26">
        <v>0</v>
      </c>
      <c r="P89" s="26">
        <v>0</v>
      </c>
      <c r="Q89" s="28">
        <f t="shared" si="30"/>
        <v>0</v>
      </c>
      <c r="R89" s="28">
        <f t="shared" si="31"/>
        <v>0</v>
      </c>
      <c r="S89" s="28">
        <f t="shared" si="32"/>
        <v>0</v>
      </c>
      <c r="T89" s="28">
        <f t="shared" si="33"/>
        <v>0</v>
      </c>
      <c r="U89" s="28">
        <f t="shared" si="34"/>
        <v>0</v>
      </c>
      <c r="V89" s="33" t="s">
        <v>27</v>
      </c>
    </row>
    <row r="90" spans="1:27" s="30" customFormat="1" ht="220.5" x14ac:dyDescent="0.25">
      <c r="A90" s="23" t="s">
        <v>142</v>
      </c>
      <c r="B90" s="24" t="s">
        <v>152</v>
      </c>
      <c r="C90" s="31" t="s">
        <v>153</v>
      </c>
      <c r="D90" s="26" t="s">
        <v>27</v>
      </c>
      <c r="E90" s="26" t="s">
        <v>27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32" t="s">
        <v>27</v>
      </c>
      <c r="L90" s="26">
        <v>0</v>
      </c>
      <c r="M90" s="26">
        <v>0</v>
      </c>
      <c r="N90" s="26">
        <v>0</v>
      </c>
      <c r="O90" s="26">
        <v>0</v>
      </c>
      <c r="P90" s="26">
        <v>0</v>
      </c>
      <c r="Q90" s="28"/>
      <c r="R90" s="28"/>
      <c r="S90" s="28"/>
      <c r="T90" s="28"/>
      <c r="U90" s="28"/>
      <c r="V90" s="33" t="s">
        <v>27</v>
      </c>
    </row>
    <row r="91" spans="1:27" s="30" customFormat="1" ht="78.75" x14ac:dyDescent="0.25">
      <c r="A91" s="23" t="s">
        <v>154</v>
      </c>
      <c r="B91" s="24" t="s">
        <v>155</v>
      </c>
      <c r="C91" s="31" t="s">
        <v>26</v>
      </c>
      <c r="D91" s="26" t="s">
        <v>27</v>
      </c>
      <c r="E91" s="26" t="s">
        <v>27</v>
      </c>
      <c r="F91" s="36">
        <v>0</v>
      </c>
      <c r="G91" s="36">
        <v>0</v>
      </c>
      <c r="H91" s="36">
        <v>0</v>
      </c>
      <c r="I91" s="36">
        <v>0</v>
      </c>
      <c r="J91" s="36">
        <v>0</v>
      </c>
      <c r="K91" s="26" t="s">
        <v>27</v>
      </c>
      <c r="L91" s="36">
        <v>0</v>
      </c>
      <c r="M91" s="36">
        <v>0</v>
      </c>
      <c r="N91" s="36">
        <v>0</v>
      </c>
      <c r="O91" s="36">
        <v>0</v>
      </c>
      <c r="P91" s="36">
        <v>0</v>
      </c>
      <c r="Q91" s="28">
        <f t="shared" ref="Q91:Q154" si="35">IF($F91="нд","нд",$L91-$F91)</f>
        <v>0</v>
      </c>
      <c r="R91" s="28">
        <f t="shared" ref="R91:R154" si="36">IF($G91="нд","нд",$M91-$G91)</f>
        <v>0</v>
      </c>
      <c r="S91" s="28">
        <f t="shared" ref="S91:S154" si="37">IF($H91="нд","нд",$N91-$H91)</f>
        <v>0</v>
      </c>
      <c r="T91" s="28">
        <f t="shared" ref="T91:T154" si="38">IF($I91="нд","нд",$O91-$I91)</f>
        <v>0</v>
      </c>
      <c r="U91" s="28">
        <f t="shared" ref="U91:U154" si="39">IF($J91="нд","нд",$P91-$J91)</f>
        <v>0</v>
      </c>
      <c r="V91" s="29" t="s">
        <v>27</v>
      </c>
    </row>
    <row r="92" spans="1:27" s="30" customFormat="1" ht="47.25" x14ac:dyDescent="0.25">
      <c r="A92" s="23" t="s">
        <v>156</v>
      </c>
      <c r="B92" s="24" t="s">
        <v>157</v>
      </c>
      <c r="C92" s="31" t="s">
        <v>26</v>
      </c>
      <c r="D92" s="26" t="s">
        <v>27</v>
      </c>
      <c r="E92" s="26" t="s">
        <v>27</v>
      </c>
      <c r="F92" s="36">
        <f t="shared" ref="F92:P92" si="40">F93+F100</f>
        <v>0</v>
      </c>
      <c r="G92" s="36">
        <f t="shared" si="40"/>
        <v>0</v>
      </c>
      <c r="H92" s="36">
        <f t="shared" si="40"/>
        <v>48.594000000000008</v>
      </c>
      <c r="I92" s="36">
        <f t="shared" si="40"/>
        <v>0</v>
      </c>
      <c r="J92" s="36">
        <f t="shared" si="40"/>
        <v>0</v>
      </c>
      <c r="K92" s="26" t="s">
        <v>27</v>
      </c>
      <c r="L92" s="36">
        <f t="shared" si="40"/>
        <v>0</v>
      </c>
      <c r="M92" s="36">
        <f t="shared" si="40"/>
        <v>0</v>
      </c>
      <c r="N92" s="36">
        <f t="shared" si="40"/>
        <v>48.594000000000008</v>
      </c>
      <c r="O92" s="36">
        <f t="shared" si="40"/>
        <v>0</v>
      </c>
      <c r="P92" s="36">
        <f t="shared" si="40"/>
        <v>0</v>
      </c>
      <c r="Q92" s="28">
        <f t="shared" si="35"/>
        <v>0</v>
      </c>
      <c r="R92" s="28">
        <f t="shared" si="36"/>
        <v>0</v>
      </c>
      <c r="S92" s="28">
        <f t="shared" si="37"/>
        <v>0</v>
      </c>
      <c r="T92" s="28">
        <f t="shared" si="38"/>
        <v>0</v>
      </c>
      <c r="U92" s="28">
        <f t="shared" si="39"/>
        <v>0</v>
      </c>
      <c r="V92" s="29" t="s">
        <v>27</v>
      </c>
    </row>
    <row r="93" spans="1:27" s="30" customFormat="1" ht="31.5" x14ac:dyDescent="0.25">
      <c r="A93" s="23" t="s">
        <v>158</v>
      </c>
      <c r="B93" s="24" t="s">
        <v>159</v>
      </c>
      <c r="C93" s="31" t="s">
        <v>26</v>
      </c>
      <c r="D93" s="26" t="s">
        <v>27</v>
      </c>
      <c r="E93" s="26" t="s">
        <v>27</v>
      </c>
      <c r="F93" s="36">
        <f>SUM(F94:F99)</f>
        <v>0</v>
      </c>
      <c r="G93" s="36">
        <f t="shared" ref="G93:P93" si="41">SUM(G94:G99)</f>
        <v>0</v>
      </c>
      <c r="H93" s="36">
        <f t="shared" si="41"/>
        <v>48.594000000000008</v>
      </c>
      <c r="I93" s="36">
        <f t="shared" si="41"/>
        <v>0</v>
      </c>
      <c r="J93" s="36">
        <f t="shared" si="41"/>
        <v>0</v>
      </c>
      <c r="K93" s="26" t="s">
        <v>27</v>
      </c>
      <c r="L93" s="36">
        <f t="shared" si="41"/>
        <v>0</v>
      </c>
      <c r="M93" s="36">
        <f t="shared" si="41"/>
        <v>0</v>
      </c>
      <c r="N93" s="36">
        <f t="shared" si="41"/>
        <v>48.594000000000008</v>
      </c>
      <c r="O93" s="36">
        <f t="shared" si="41"/>
        <v>0</v>
      </c>
      <c r="P93" s="36">
        <f t="shared" si="41"/>
        <v>0</v>
      </c>
      <c r="Q93" s="28">
        <f t="shared" si="35"/>
        <v>0</v>
      </c>
      <c r="R93" s="28">
        <f t="shared" si="36"/>
        <v>0</v>
      </c>
      <c r="S93" s="28">
        <f t="shared" si="37"/>
        <v>0</v>
      </c>
      <c r="T93" s="28">
        <f t="shared" si="38"/>
        <v>0</v>
      </c>
      <c r="U93" s="28">
        <f t="shared" si="39"/>
        <v>0</v>
      </c>
      <c r="V93" s="29" t="s">
        <v>27</v>
      </c>
    </row>
    <row r="94" spans="1:27" s="30" customFormat="1" ht="78.75" x14ac:dyDescent="0.25">
      <c r="A94" s="23" t="s">
        <v>158</v>
      </c>
      <c r="B94" s="24" t="s">
        <v>160</v>
      </c>
      <c r="C94" s="31" t="s">
        <v>161</v>
      </c>
      <c r="D94" s="26" t="s">
        <v>27</v>
      </c>
      <c r="E94" s="32">
        <v>4</v>
      </c>
      <c r="F94" s="26">
        <v>0</v>
      </c>
      <c r="G94" s="26">
        <v>0</v>
      </c>
      <c r="H94" s="26">
        <v>16.184000000000001</v>
      </c>
      <c r="I94" s="26">
        <v>0</v>
      </c>
      <c r="J94" s="26">
        <v>0</v>
      </c>
      <c r="K94" s="32">
        <v>4</v>
      </c>
      <c r="L94" s="26">
        <v>0</v>
      </c>
      <c r="M94" s="26">
        <v>0</v>
      </c>
      <c r="N94" s="26">
        <v>16.184000000000001</v>
      </c>
      <c r="O94" s="26">
        <v>0</v>
      </c>
      <c r="P94" s="26">
        <v>0</v>
      </c>
      <c r="Q94" s="28">
        <f t="shared" si="35"/>
        <v>0</v>
      </c>
      <c r="R94" s="28">
        <f t="shared" si="36"/>
        <v>0</v>
      </c>
      <c r="S94" s="28">
        <f t="shared" si="37"/>
        <v>0</v>
      </c>
      <c r="T94" s="28">
        <f t="shared" si="38"/>
        <v>0</v>
      </c>
      <c r="U94" s="28">
        <f t="shared" si="39"/>
        <v>0</v>
      </c>
      <c r="V94" s="33" t="s">
        <v>27</v>
      </c>
      <c r="X94" s="34"/>
      <c r="Y94" s="34"/>
      <c r="Z94" s="34"/>
      <c r="AA94" s="34"/>
    </row>
    <row r="95" spans="1:27" s="30" customFormat="1" ht="126" x14ac:dyDescent="0.25">
      <c r="A95" s="23" t="s">
        <v>158</v>
      </c>
      <c r="B95" s="24" t="s">
        <v>162</v>
      </c>
      <c r="C95" s="31" t="s">
        <v>163</v>
      </c>
      <c r="D95" s="26" t="s">
        <v>27</v>
      </c>
      <c r="E95" s="26" t="s">
        <v>27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32" t="s">
        <v>27</v>
      </c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8"/>
      <c r="R95" s="28"/>
      <c r="S95" s="28"/>
      <c r="T95" s="28"/>
      <c r="U95" s="28"/>
      <c r="V95" s="33" t="s">
        <v>27</v>
      </c>
      <c r="X95" s="34"/>
      <c r="Y95" s="34"/>
      <c r="Z95" s="34"/>
      <c r="AA95" s="34"/>
    </row>
    <row r="96" spans="1:27" s="30" customFormat="1" ht="94.5" x14ac:dyDescent="0.25">
      <c r="A96" s="23" t="s">
        <v>158</v>
      </c>
      <c r="B96" s="24" t="s">
        <v>164</v>
      </c>
      <c r="C96" s="31" t="s">
        <v>165</v>
      </c>
      <c r="D96" s="26" t="s">
        <v>27</v>
      </c>
      <c r="E96" s="32" t="s">
        <v>27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32" t="s">
        <v>27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8"/>
      <c r="R96" s="28"/>
      <c r="S96" s="28"/>
      <c r="T96" s="28"/>
      <c r="U96" s="28"/>
      <c r="V96" s="33" t="s">
        <v>27</v>
      </c>
      <c r="X96" s="34"/>
      <c r="Y96" s="34"/>
      <c r="Z96" s="34"/>
      <c r="AA96" s="34"/>
    </row>
    <row r="97" spans="1:27" s="30" customFormat="1" ht="47.25" x14ac:dyDescent="0.25">
      <c r="A97" s="23" t="s">
        <v>158</v>
      </c>
      <c r="B97" s="24" t="s">
        <v>166</v>
      </c>
      <c r="C97" s="31" t="s">
        <v>167</v>
      </c>
      <c r="D97" s="26" t="s">
        <v>27</v>
      </c>
      <c r="E97" s="26">
        <v>4</v>
      </c>
      <c r="F97" s="26">
        <v>0</v>
      </c>
      <c r="G97" s="26">
        <v>0</v>
      </c>
      <c r="H97" s="26">
        <v>14.9</v>
      </c>
      <c r="I97" s="26">
        <v>0</v>
      </c>
      <c r="J97" s="26">
        <v>0</v>
      </c>
      <c r="K97" s="32">
        <v>4</v>
      </c>
      <c r="L97" s="26">
        <v>0</v>
      </c>
      <c r="M97" s="26">
        <v>0</v>
      </c>
      <c r="N97" s="26">
        <v>14.9</v>
      </c>
      <c r="O97" s="26">
        <v>0</v>
      </c>
      <c r="P97" s="26">
        <v>0</v>
      </c>
      <c r="Q97" s="28">
        <f t="shared" ref="Q97:Q98" si="42">IF($F97="нд","нд",$L97-$F97)</f>
        <v>0</v>
      </c>
      <c r="R97" s="28">
        <f t="shared" ref="R97:R98" si="43">IF($G97="нд","нд",$M97-$G97)</f>
        <v>0</v>
      </c>
      <c r="S97" s="28">
        <f t="shared" ref="S97:S98" si="44">IF($H97="нд","нд",$N97-$H97)</f>
        <v>0</v>
      </c>
      <c r="T97" s="28">
        <f t="shared" ref="T97:T98" si="45">IF($I97="нд","нд",$O97-$I97)</f>
        <v>0</v>
      </c>
      <c r="U97" s="28">
        <f t="shared" ref="U97:U98" si="46">IF($J97="нд","нд",$P97-$J97)</f>
        <v>0</v>
      </c>
      <c r="V97" s="33" t="s">
        <v>27</v>
      </c>
      <c r="X97" s="34"/>
      <c r="Y97" s="34"/>
      <c r="Z97" s="34"/>
      <c r="AA97" s="34"/>
    </row>
    <row r="98" spans="1:27" s="30" customFormat="1" ht="94.5" x14ac:dyDescent="0.25">
      <c r="A98" s="23" t="s">
        <v>158</v>
      </c>
      <c r="B98" s="24" t="s">
        <v>168</v>
      </c>
      <c r="C98" s="31" t="s">
        <v>169</v>
      </c>
      <c r="D98" s="26" t="s">
        <v>27</v>
      </c>
      <c r="E98" s="26">
        <v>4</v>
      </c>
      <c r="F98" s="26">
        <v>0</v>
      </c>
      <c r="G98" s="26">
        <v>0</v>
      </c>
      <c r="H98" s="26">
        <v>17.510000000000002</v>
      </c>
      <c r="I98" s="26">
        <v>0</v>
      </c>
      <c r="J98" s="26">
        <v>0</v>
      </c>
      <c r="K98" s="32">
        <v>4</v>
      </c>
      <c r="L98" s="26">
        <v>0</v>
      </c>
      <c r="M98" s="26">
        <v>0</v>
      </c>
      <c r="N98" s="26">
        <v>17.510000000000002</v>
      </c>
      <c r="O98" s="26">
        <v>0</v>
      </c>
      <c r="P98" s="26">
        <v>0</v>
      </c>
      <c r="Q98" s="28">
        <f t="shared" si="42"/>
        <v>0</v>
      </c>
      <c r="R98" s="28">
        <f t="shared" si="43"/>
        <v>0</v>
      </c>
      <c r="S98" s="28">
        <f t="shared" si="44"/>
        <v>0</v>
      </c>
      <c r="T98" s="28">
        <f t="shared" si="45"/>
        <v>0</v>
      </c>
      <c r="U98" s="28">
        <f t="shared" si="46"/>
        <v>0</v>
      </c>
      <c r="V98" s="33" t="s">
        <v>27</v>
      </c>
      <c r="X98" s="34"/>
      <c r="Y98" s="34"/>
      <c r="Z98" s="34"/>
      <c r="AA98" s="34"/>
    </row>
    <row r="99" spans="1:27" s="30" customFormat="1" ht="47.25" x14ac:dyDescent="0.25">
      <c r="A99" s="23" t="s">
        <v>158</v>
      </c>
      <c r="B99" s="24" t="s">
        <v>170</v>
      </c>
      <c r="C99" s="31" t="s">
        <v>171</v>
      </c>
      <c r="D99" s="26" t="s">
        <v>27</v>
      </c>
      <c r="E99" s="26" t="s">
        <v>27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32" t="s">
        <v>27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8">
        <f t="shared" si="35"/>
        <v>0</v>
      </c>
      <c r="R99" s="28">
        <f t="shared" si="36"/>
        <v>0</v>
      </c>
      <c r="S99" s="28">
        <f t="shared" si="37"/>
        <v>0</v>
      </c>
      <c r="T99" s="28">
        <f t="shared" si="38"/>
        <v>0</v>
      </c>
      <c r="U99" s="28">
        <f t="shared" si="39"/>
        <v>0</v>
      </c>
      <c r="V99" s="33" t="s">
        <v>27</v>
      </c>
      <c r="X99" s="34"/>
      <c r="Y99" s="34"/>
      <c r="Z99" s="34"/>
      <c r="AA99" s="34"/>
    </row>
    <row r="100" spans="1:27" s="30" customFormat="1" ht="47.25" x14ac:dyDescent="0.25">
      <c r="A100" s="23" t="s">
        <v>172</v>
      </c>
      <c r="B100" s="24" t="s">
        <v>173</v>
      </c>
      <c r="C100" s="31" t="s">
        <v>26</v>
      </c>
      <c r="D100" s="26" t="s">
        <v>27</v>
      </c>
      <c r="E100" s="26" t="s">
        <v>27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26" t="s">
        <v>27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28">
        <f t="shared" si="35"/>
        <v>0</v>
      </c>
      <c r="R100" s="28">
        <f t="shared" si="36"/>
        <v>0</v>
      </c>
      <c r="S100" s="28">
        <f t="shared" si="37"/>
        <v>0</v>
      </c>
      <c r="T100" s="28">
        <f t="shared" si="38"/>
        <v>0</v>
      </c>
      <c r="U100" s="28">
        <f t="shared" si="39"/>
        <v>0</v>
      </c>
      <c r="V100" s="29" t="s">
        <v>27</v>
      </c>
    </row>
    <row r="101" spans="1:27" s="30" customFormat="1" ht="47.25" x14ac:dyDescent="0.25">
      <c r="A101" s="23" t="s">
        <v>174</v>
      </c>
      <c r="B101" s="24" t="s">
        <v>175</v>
      </c>
      <c r="C101" s="31" t="s">
        <v>26</v>
      </c>
      <c r="D101" s="26" t="s">
        <v>27</v>
      </c>
      <c r="E101" s="26" t="s">
        <v>27</v>
      </c>
      <c r="F101" s="36">
        <f>SUM(F102:F104)</f>
        <v>0</v>
      </c>
      <c r="G101" s="36">
        <f>SUM(G102:G104)</f>
        <v>0</v>
      </c>
      <c r="H101" s="36">
        <f>SUM(H102:H104)</f>
        <v>0</v>
      </c>
      <c r="I101" s="36">
        <f>SUM(I102:I104)</f>
        <v>0</v>
      </c>
      <c r="J101" s="36">
        <f>SUM(J102:J104)</f>
        <v>0</v>
      </c>
      <c r="K101" s="26" t="s">
        <v>27</v>
      </c>
      <c r="L101" s="36">
        <f>SUM(L102:L104)</f>
        <v>0</v>
      </c>
      <c r="M101" s="36">
        <f>SUM(M102:M104)</f>
        <v>0</v>
      </c>
      <c r="N101" s="36">
        <f>SUM(N102:N104)</f>
        <v>0</v>
      </c>
      <c r="O101" s="36">
        <f>SUM(O102:O104)</f>
        <v>0</v>
      </c>
      <c r="P101" s="36">
        <f>SUM(P102:P104)</f>
        <v>0</v>
      </c>
      <c r="Q101" s="28">
        <f t="shared" si="35"/>
        <v>0</v>
      </c>
      <c r="R101" s="28">
        <f t="shared" si="36"/>
        <v>0</v>
      </c>
      <c r="S101" s="28">
        <f t="shared" si="37"/>
        <v>0</v>
      </c>
      <c r="T101" s="28">
        <f t="shared" si="38"/>
        <v>0</v>
      </c>
      <c r="U101" s="28">
        <f t="shared" si="39"/>
        <v>0</v>
      </c>
      <c r="V101" s="29" t="s">
        <v>27</v>
      </c>
    </row>
    <row r="102" spans="1:27" s="30" customFormat="1" ht="110.25" x14ac:dyDescent="0.25">
      <c r="A102" s="23" t="s">
        <v>174</v>
      </c>
      <c r="B102" s="24" t="s">
        <v>176</v>
      </c>
      <c r="C102" s="31" t="s">
        <v>177</v>
      </c>
      <c r="D102" s="26" t="s">
        <v>27</v>
      </c>
      <c r="E102" s="26" t="s">
        <v>27</v>
      </c>
      <c r="F102" s="26">
        <v>0</v>
      </c>
      <c r="G102" s="26">
        <v>0</v>
      </c>
      <c r="H102" s="26">
        <v>0</v>
      </c>
      <c r="I102" s="26">
        <v>0</v>
      </c>
      <c r="J102" s="26">
        <v>0</v>
      </c>
      <c r="K102" s="32" t="s">
        <v>27</v>
      </c>
      <c r="L102" s="26">
        <v>0</v>
      </c>
      <c r="M102" s="26">
        <v>0</v>
      </c>
      <c r="N102" s="26">
        <v>0</v>
      </c>
      <c r="O102" s="26">
        <v>0</v>
      </c>
      <c r="P102" s="26">
        <v>0</v>
      </c>
      <c r="Q102" s="28">
        <f t="shared" si="35"/>
        <v>0</v>
      </c>
      <c r="R102" s="28">
        <f t="shared" si="36"/>
        <v>0</v>
      </c>
      <c r="S102" s="28">
        <f t="shared" si="37"/>
        <v>0</v>
      </c>
      <c r="T102" s="28">
        <f t="shared" si="38"/>
        <v>0</v>
      </c>
      <c r="U102" s="28">
        <f t="shared" si="39"/>
        <v>0</v>
      </c>
      <c r="V102" s="33" t="s">
        <v>27</v>
      </c>
      <c r="X102" s="34"/>
      <c r="Y102" s="34"/>
      <c r="Z102" s="34"/>
      <c r="AA102" s="34"/>
    </row>
    <row r="103" spans="1:27" s="30" customFormat="1" ht="110.25" x14ac:dyDescent="0.25">
      <c r="A103" s="23" t="s">
        <v>174</v>
      </c>
      <c r="B103" s="24" t="s">
        <v>178</v>
      </c>
      <c r="C103" s="31" t="s">
        <v>179</v>
      </c>
      <c r="D103" s="26" t="s">
        <v>27</v>
      </c>
      <c r="E103" s="26" t="s">
        <v>27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32" t="s">
        <v>27</v>
      </c>
      <c r="L103" s="26">
        <v>0</v>
      </c>
      <c r="M103" s="26">
        <v>0</v>
      </c>
      <c r="N103" s="26">
        <v>0</v>
      </c>
      <c r="O103" s="26">
        <v>0</v>
      </c>
      <c r="P103" s="26">
        <v>0</v>
      </c>
      <c r="Q103" s="28">
        <f t="shared" si="35"/>
        <v>0</v>
      </c>
      <c r="R103" s="28">
        <f t="shared" si="36"/>
        <v>0</v>
      </c>
      <c r="S103" s="28">
        <f t="shared" si="37"/>
        <v>0</v>
      </c>
      <c r="T103" s="28">
        <f t="shared" si="38"/>
        <v>0</v>
      </c>
      <c r="U103" s="28">
        <f t="shared" si="39"/>
        <v>0</v>
      </c>
      <c r="V103" s="33" t="s">
        <v>27</v>
      </c>
      <c r="X103" s="34"/>
      <c r="Y103" s="34"/>
      <c r="Z103" s="34"/>
      <c r="AA103" s="34"/>
    </row>
    <row r="104" spans="1:27" s="30" customFormat="1" ht="141.75" x14ac:dyDescent="0.25">
      <c r="A104" s="23" t="s">
        <v>174</v>
      </c>
      <c r="B104" s="24" t="s">
        <v>180</v>
      </c>
      <c r="C104" s="31" t="s">
        <v>181</v>
      </c>
      <c r="D104" s="26" t="s">
        <v>27</v>
      </c>
      <c r="E104" s="26" t="s">
        <v>27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32" t="s">
        <v>27</v>
      </c>
      <c r="L104" s="26">
        <v>0</v>
      </c>
      <c r="M104" s="26">
        <v>0</v>
      </c>
      <c r="N104" s="26">
        <v>0</v>
      </c>
      <c r="O104" s="26">
        <v>0</v>
      </c>
      <c r="P104" s="26">
        <v>0</v>
      </c>
      <c r="Q104" s="28">
        <f t="shared" si="35"/>
        <v>0</v>
      </c>
      <c r="R104" s="28">
        <f t="shared" si="36"/>
        <v>0</v>
      </c>
      <c r="S104" s="28">
        <f t="shared" si="37"/>
        <v>0</v>
      </c>
      <c r="T104" s="28">
        <f t="shared" si="38"/>
        <v>0</v>
      </c>
      <c r="U104" s="28">
        <f t="shared" si="39"/>
        <v>0</v>
      </c>
      <c r="V104" s="33" t="s">
        <v>27</v>
      </c>
      <c r="X104" s="34"/>
      <c r="Y104" s="34"/>
      <c r="Z104" s="34"/>
      <c r="AA104" s="34"/>
    </row>
    <row r="105" spans="1:27" s="30" customFormat="1" ht="63" x14ac:dyDescent="0.25">
      <c r="A105" s="23" t="s">
        <v>182</v>
      </c>
      <c r="B105" s="24" t="s">
        <v>183</v>
      </c>
      <c r="C105" s="31" t="s">
        <v>26</v>
      </c>
      <c r="D105" s="26" t="s">
        <v>27</v>
      </c>
      <c r="E105" s="26" t="s">
        <v>27</v>
      </c>
      <c r="F105" s="27">
        <f t="shared" ref="F105:P105" si="47">F106+F107</f>
        <v>0</v>
      </c>
      <c r="G105" s="27">
        <f t="shared" si="47"/>
        <v>0</v>
      </c>
      <c r="H105" s="27">
        <f t="shared" si="47"/>
        <v>0</v>
      </c>
      <c r="I105" s="27">
        <f t="shared" si="47"/>
        <v>0</v>
      </c>
      <c r="J105" s="27">
        <f t="shared" si="47"/>
        <v>0</v>
      </c>
      <c r="K105" s="26" t="s">
        <v>27</v>
      </c>
      <c r="L105" s="27">
        <f t="shared" si="47"/>
        <v>0</v>
      </c>
      <c r="M105" s="27">
        <f t="shared" si="47"/>
        <v>0</v>
      </c>
      <c r="N105" s="27">
        <f t="shared" si="47"/>
        <v>0</v>
      </c>
      <c r="O105" s="27">
        <f t="shared" si="47"/>
        <v>0</v>
      </c>
      <c r="P105" s="27">
        <f t="shared" si="47"/>
        <v>0</v>
      </c>
      <c r="Q105" s="28">
        <f t="shared" si="35"/>
        <v>0</v>
      </c>
      <c r="R105" s="28">
        <f t="shared" si="36"/>
        <v>0</v>
      </c>
      <c r="S105" s="28">
        <f t="shared" si="37"/>
        <v>0</v>
      </c>
      <c r="T105" s="28">
        <f t="shared" si="38"/>
        <v>0</v>
      </c>
      <c r="U105" s="28">
        <f t="shared" si="39"/>
        <v>0</v>
      </c>
      <c r="V105" s="29" t="s">
        <v>27</v>
      </c>
    </row>
    <row r="106" spans="1:27" s="30" customFormat="1" ht="31.5" x14ac:dyDescent="0.25">
      <c r="A106" s="23" t="s">
        <v>184</v>
      </c>
      <c r="B106" s="24" t="s">
        <v>185</v>
      </c>
      <c r="C106" s="31" t="s">
        <v>26</v>
      </c>
      <c r="D106" s="26" t="s">
        <v>27</v>
      </c>
      <c r="E106" s="26" t="s">
        <v>27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6" t="s">
        <v>27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8">
        <f t="shared" si="35"/>
        <v>0</v>
      </c>
      <c r="R106" s="28">
        <f t="shared" si="36"/>
        <v>0</v>
      </c>
      <c r="S106" s="28">
        <f t="shared" si="37"/>
        <v>0</v>
      </c>
      <c r="T106" s="28">
        <f t="shared" si="38"/>
        <v>0</v>
      </c>
      <c r="U106" s="28">
        <f t="shared" si="39"/>
        <v>0</v>
      </c>
      <c r="V106" s="29" t="s">
        <v>27</v>
      </c>
    </row>
    <row r="107" spans="1:27" s="30" customFormat="1" ht="47.25" x14ac:dyDescent="0.25">
      <c r="A107" s="23" t="s">
        <v>186</v>
      </c>
      <c r="B107" s="24" t="s">
        <v>187</v>
      </c>
      <c r="C107" s="31" t="s">
        <v>26</v>
      </c>
      <c r="D107" s="26" t="s">
        <v>27</v>
      </c>
      <c r="E107" s="26" t="s">
        <v>27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6" t="s">
        <v>27</v>
      </c>
      <c r="L107" s="27">
        <v>0</v>
      </c>
      <c r="M107" s="27">
        <v>0</v>
      </c>
      <c r="N107" s="27">
        <v>0</v>
      </c>
      <c r="O107" s="27">
        <v>0</v>
      </c>
      <c r="P107" s="27">
        <v>0</v>
      </c>
      <c r="Q107" s="28">
        <f t="shared" si="35"/>
        <v>0</v>
      </c>
      <c r="R107" s="28">
        <f t="shared" si="36"/>
        <v>0</v>
      </c>
      <c r="S107" s="28">
        <f t="shared" si="37"/>
        <v>0</v>
      </c>
      <c r="T107" s="28">
        <f t="shared" si="38"/>
        <v>0</v>
      </c>
      <c r="U107" s="28">
        <f t="shared" si="39"/>
        <v>0</v>
      </c>
      <c r="V107" s="29" t="s">
        <v>27</v>
      </c>
    </row>
    <row r="108" spans="1:27" s="30" customFormat="1" ht="94.5" x14ac:dyDescent="0.25">
      <c r="A108" s="23" t="s">
        <v>188</v>
      </c>
      <c r="B108" s="24" t="s">
        <v>189</v>
      </c>
      <c r="C108" s="31" t="s">
        <v>26</v>
      </c>
      <c r="D108" s="26" t="s">
        <v>27</v>
      </c>
      <c r="E108" s="26" t="s">
        <v>27</v>
      </c>
      <c r="F108" s="36">
        <f t="shared" ref="F108:P108" si="48">F109+F110</f>
        <v>0</v>
      </c>
      <c r="G108" s="36">
        <f t="shared" si="48"/>
        <v>0</v>
      </c>
      <c r="H108" s="36">
        <f t="shared" si="48"/>
        <v>0</v>
      </c>
      <c r="I108" s="36">
        <f t="shared" si="48"/>
        <v>0</v>
      </c>
      <c r="J108" s="36">
        <f t="shared" si="48"/>
        <v>0</v>
      </c>
      <c r="K108" s="26" t="s">
        <v>27</v>
      </c>
      <c r="L108" s="36">
        <f t="shared" si="48"/>
        <v>0</v>
      </c>
      <c r="M108" s="36">
        <f t="shared" si="48"/>
        <v>0</v>
      </c>
      <c r="N108" s="36">
        <f t="shared" si="48"/>
        <v>0</v>
      </c>
      <c r="O108" s="36">
        <f t="shared" si="48"/>
        <v>0</v>
      </c>
      <c r="P108" s="36">
        <f t="shared" si="48"/>
        <v>0</v>
      </c>
      <c r="Q108" s="28">
        <f t="shared" si="35"/>
        <v>0</v>
      </c>
      <c r="R108" s="28">
        <f t="shared" si="36"/>
        <v>0</v>
      </c>
      <c r="S108" s="28">
        <f t="shared" si="37"/>
        <v>0</v>
      </c>
      <c r="T108" s="28">
        <f t="shared" si="38"/>
        <v>0</v>
      </c>
      <c r="U108" s="28">
        <f t="shared" si="39"/>
        <v>0</v>
      </c>
      <c r="V108" s="29" t="s">
        <v>27</v>
      </c>
    </row>
    <row r="109" spans="1:27" s="30" customFormat="1" ht="78.75" x14ac:dyDescent="0.25">
      <c r="A109" s="23" t="s">
        <v>190</v>
      </c>
      <c r="B109" s="24" t="s">
        <v>191</v>
      </c>
      <c r="C109" s="31" t="s">
        <v>26</v>
      </c>
      <c r="D109" s="26" t="s">
        <v>27</v>
      </c>
      <c r="E109" s="26" t="s">
        <v>27</v>
      </c>
      <c r="F109" s="36">
        <v>0</v>
      </c>
      <c r="G109" s="36">
        <v>0</v>
      </c>
      <c r="H109" s="36">
        <v>0</v>
      </c>
      <c r="I109" s="36">
        <v>0</v>
      </c>
      <c r="J109" s="36">
        <v>0</v>
      </c>
      <c r="K109" s="26" t="s">
        <v>27</v>
      </c>
      <c r="L109" s="36">
        <v>0</v>
      </c>
      <c r="M109" s="36">
        <v>0</v>
      </c>
      <c r="N109" s="36">
        <v>0</v>
      </c>
      <c r="O109" s="36">
        <v>0</v>
      </c>
      <c r="P109" s="36">
        <v>0</v>
      </c>
      <c r="Q109" s="28">
        <f t="shared" si="35"/>
        <v>0</v>
      </c>
      <c r="R109" s="28">
        <f t="shared" si="36"/>
        <v>0</v>
      </c>
      <c r="S109" s="28">
        <f t="shared" si="37"/>
        <v>0</v>
      </c>
      <c r="T109" s="28">
        <f t="shared" si="38"/>
        <v>0</v>
      </c>
      <c r="U109" s="28">
        <f t="shared" si="39"/>
        <v>0</v>
      </c>
      <c r="V109" s="29" t="s">
        <v>27</v>
      </c>
    </row>
    <row r="110" spans="1:27" s="30" customFormat="1" ht="78.75" x14ac:dyDescent="0.25">
      <c r="A110" s="23" t="s">
        <v>192</v>
      </c>
      <c r="B110" s="24" t="s">
        <v>193</v>
      </c>
      <c r="C110" s="31" t="s">
        <v>26</v>
      </c>
      <c r="D110" s="26" t="s">
        <v>27</v>
      </c>
      <c r="E110" s="26" t="s">
        <v>27</v>
      </c>
      <c r="F110" s="36">
        <v>0</v>
      </c>
      <c r="G110" s="36">
        <v>0</v>
      </c>
      <c r="H110" s="36">
        <v>0</v>
      </c>
      <c r="I110" s="36">
        <v>0</v>
      </c>
      <c r="J110" s="36">
        <v>0</v>
      </c>
      <c r="K110" s="26" t="s">
        <v>27</v>
      </c>
      <c r="L110" s="36">
        <v>0</v>
      </c>
      <c r="M110" s="36">
        <v>0</v>
      </c>
      <c r="N110" s="36">
        <v>0</v>
      </c>
      <c r="O110" s="36">
        <v>0</v>
      </c>
      <c r="P110" s="36">
        <v>0</v>
      </c>
      <c r="Q110" s="28">
        <f t="shared" si="35"/>
        <v>0</v>
      </c>
      <c r="R110" s="28">
        <f t="shared" si="36"/>
        <v>0</v>
      </c>
      <c r="S110" s="28">
        <f t="shared" si="37"/>
        <v>0</v>
      </c>
      <c r="T110" s="28">
        <f t="shared" si="38"/>
        <v>0</v>
      </c>
      <c r="U110" s="28">
        <f t="shared" si="39"/>
        <v>0</v>
      </c>
      <c r="V110" s="29" t="s">
        <v>27</v>
      </c>
    </row>
    <row r="111" spans="1:27" s="30" customFormat="1" ht="47.25" x14ac:dyDescent="0.25">
      <c r="A111" s="23" t="s">
        <v>194</v>
      </c>
      <c r="B111" s="24" t="s">
        <v>195</v>
      </c>
      <c r="C111" s="31" t="s">
        <v>26</v>
      </c>
      <c r="D111" s="26" t="s">
        <v>27</v>
      </c>
      <c r="E111" s="26" t="s">
        <v>27</v>
      </c>
      <c r="F111" s="36">
        <f>SUM(F112:F121)</f>
        <v>31.061999999999998</v>
      </c>
      <c r="G111" s="36">
        <f>SUM(G112:G121)</f>
        <v>0</v>
      </c>
      <c r="H111" s="36">
        <f>SUM(H112:H121)</f>
        <v>561.72399999999993</v>
      </c>
      <c r="I111" s="36">
        <f>SUM(I112:I121)</f>
        <v>0</v>
      </c>
      <c r="J111" s="36">
        <f>SUM(J112:J121)</f>
        <v>0</v>
      </c>
      <c r="K111" s="26" t="s">
        <v>27</v>
      </c>
      <c r="L111" s="36">
        <f>SUM(L112:L121)</f>
        <v>31.061999999999998</v>
      </c>
      <c r="M111" s="36">
        <f>SUM(M112:M121)</f>
        <v>0</v>
      </c>
      <c r="N111" s="36">
        <f>SUM(N112:N121)</f>
        <v>561.71399999999994</v>
      </c>
      <c r="O111" s="36">
        <f>SUM(O112:O121)</f>
        <v>0</v>
      </c>
      <c r="P111" s="36">
        <f>SUM(P112:P121)</f>
        <v>0</v>
      </c>
      <c r="Q111" s="28">
        <f t="shared" si="35"/>
        <v>0</v>
      </c>
      <c r="R111" s="28">
        <f t="shared" si="36"/>
        <v>0</v>
      </c>
      <c r="S111" s="28">
        <f t="shared" si="37"/>
        <v>-9.9999999999909051E-3</v>
      </c>
      <c r="T111" s="28">
        <f t="shared" si="38"/>
        <v>0</v>
      </c>
      <c r="U111" s="28">
        <f t="shared" si="39"/>
        <v>0</v>
      </c>
      <c r="V111" s="29" t="s">
        <v>27</v>
      </c>
    </row>
    <row r="112" spans="1:27" s="30" customFormat="1" ht="141.75" x14ac:dyDescent="0.25">
      <c r="A112" s="23" t="s">
        <v>194</v>
      </c>
      <c r="B112" s="24" t="s">
        <v>196</v>
      </c>
      <c r="C112" s="31" t="s">
        <v>197</v>
      </c>
      <c r="D112" s="26" t="s">
        <v>27</v>
      </c>
      <c r="E112" s="26">
        <v>4</v>
      </c>
      <c r="F112" s="26">
        <v>6.75</v>
      </c>
      <c r="G112" s="26">
        <v>0</v>
      </c>
      <c r="H112" s="26">
        <v>62.09</v>
      </c>
      <c r="I112" s="26">
        <v>0</v>
      </c>
      <c r="J112" s="26">
        <v>0</v>
      </c>
      <c r="K112" s="32">
        <v>2</v>
      </c>
      <c r="L112" s="26">
        <v>6.75</v>
      </c>
      <c r="M112" s="26">
        <v>0</v>
      </c>
      <c r="N112" s="26">
        <v>62.09</v>
      </c>
      <c r="O112" s="26">
        <v>0</v>
      </c>
      <c r="P112" s="26">
        <v>0</v>
      </c>
      <c r="Q112" s="28">
        <f t="shared" si="35"/>
        <v>0</v>
      </c>
      <c r="R112" s="28">
        <f t="shared" si="36"/>
        <v>0</v>
      </c>
      <c r="S112" s="28">
        <f t="shared" si="37"/>
        <v>0</v>
      </c>
      <c r="T112" s="28">
        <f t="shared" si="38"/>
        <v>0</v>
      </c>
      <c r="U112" s="28">
        <f t="shared" si="39"/>
        <v>0</v>
      </c>
      <c r="V112" s="33" t="s">
        <v>27</v>
      </c>
      <c r="X112" s="34"/>
      <c r="Y112" s="34"/>
      <c r="Z112" s="34"/>
      <c r="AA112" s="34"/>
    </row>
    <row r="113" spans="1:27" s="30" customFormat="1" ht="126" x14ac:dyDescent="0.25">
      <c r="A113" s="23" t="s">
        <v>194</v>
      </c>
      <c r="B113" s="24" t="s">
        <v>198</v>
      </c>
      <c r="C113" s="31" t="s">
        <v>199</v>
      </c>
      <c r="D113" s="26" t="s">
        <v>27</v>
      </c>
      <c r="E113" s="26">
        <v>4</v>
      </c>
      <c r="F113" s="26">
        <v>2.129</v>
      </c>
      <c r="G113" s="26">
        <v>0</v>
      </c>
      <c r="H113" s="26">
        <v>31.146999999999998</v>
      </c>
      <c r="I113" s="26">
        <v>0</v>
      </c>
      <c r="J113" s="26">
        <v>0</v>
      </c>
      <c r="K113" s="32">
        <v>1</v>
      </c>
      <c r="L113" s="26">
        <v>2.129</v>
      </c>
      <c r="M113" s="26">
        <v>0</v>
      </c>
      <c r="N113" s="26">
        <v>31.146999999999998</v>
      </c>
      <c r="O113" s="26">
        <v>0</v>
      </c>
      <c r="P113" s="26">
        <v>0</v>
      </c>
      <c r="Q113" s="28">
        <f t="shared" si="35"/>
        <v>0</v>
      </c>
      <c r="R113" s="28">
        <f t="shared" si="36"/>
        <v>0</v>
      </c>
      <c r="S113" s="28">
        <f t="shared" si="37"/>
        <v>0</v>
      </c>
      <c r="T113" s="28">
        <f t="shared" si="38"/>
        <v>0</v>
      </c>
      <c r="U113" s="28">
        <f t="shared" si="39"/>
        <v>0</v>
      </c>
      <c r="V113" s="33" t="s">
        <v>27</v>
      </c>
      <c r="X113" s="34"/>
      <c r="Y113" s="34"/>
      <c r="Z113" s="34"/>
      <c r="AA113" s="34"/>
    </row>
    <row r="114" spans="1:27" s="30" customFormat="1" ht="126" x14ac:dyDescent="0.25">
      <c r="A114" s="23" t="s">
        <v>194</v>
      </c>
      <c r="B114" s="24" t="s">
        <v>200</v>
      </c>
      <c r="C114" s="31" t="s">
        <v>201</v>
      </c>
      <c r="D114" s="26" t="s">
        <v>27</v>
      </c>
      <c r="E114" s="26">
        <v>4</v>
      </c>
      <c r="F114" s="26">
        <v>6.14</v>
      </c>
      <c r="G114" s="26">
        <v>0</v>
      </c>
      <c r="H114" s="26">
        <v>184.58</v>
      </c>
      <c r="I114" s="26">
        <v>0</v>
      </c>
      <c r="J114" s="26">
        <v>0</v>
      </c>
      <c r="K114" s="32">
        <v>3</v>
      </c>
      <c r="L114" s="26">
        <v>6.14</v>
      </c>
      <c r="M114" s="26">
        <v>0</v>
      </c>
      <c r="N114" s="26">
        <v>184.57</v>
      </c>
      <c r="O114" s="26">
        <v>0</v>
      </c>
      <c r="P114" s="26">
        <v>0</v>
      </c>
      <c r="Q114" s="28">
        <f t="shared" si="35"/>
        <v>0</v>
      </c>
      <c r="R114" s="28">
        <f t="shared" si="36"/>
        <v>0</v>
      </c>
      <c r="S114" s="28">
        <f t="shared" si="37"/>
        <v>-1.0000000000019327E-2</v>
      </c>
      <c r="T114" s="28">
        <f t="shared" si="38"/>
        <v>0</v>
      </c>
      <c r="U114" s="28">
        <f t="shared" si="39"/>
        <v>0</v>
      </c>
      <c r="V114" s="33" t="s">
        <v>27</v>
      </c>
      <c r="X114" s="34"/>
      <c r="Y114" s="34"/>
      <c r="Z114" s="34"/>
      <c r="AA114" s="34"/>
    </row>
    <row r="115" spans="1:27" s="30" customFormat="1" ht="126" x14ac:dyDescent="0.25">
      <c r="A115" s="23" t="s">
        <v>194</v>
      </c>
      <c r="B115" s="24" t="s">
        <v>202</v>
      </c>
      <c r="C115" s="31" t="s">
        <v>203</v>
      </c>
      <c r="D115" s="26" t="s">
        <v>27</v>
      </c>
      <c r="E115" s="26" t="s">
        <v>27</v>
      </c>
      <c r="F115" s="26">
        <v>0</v>
      </c>
      <c r="G115" s="26">
        <v>0</v>
      </c>
      <c r="H115" s="26">
        <v>0</v>
      </c>
      <c r="I115" s="26">
        <v>0</v>
      </c>
      <c r="J115" s="26">
        <v>0</v>
      </c>
      <c r="K115" s="32" t="s">
        <v>27</v>
      </c>
      <c r="L115" s="26">
        <v>0</v>
      </c>
      <c r="M115" s="26">
        <v>0</v>
      </c>
      <c r="N115" s="26">
        <v>0</v>
      </c>
      <c r="O115" s="26">
        <v>0</v>
      </c>
      <c r="P115" s="26">
        <v>0</v>
      </c>
      <c r="Q115" s="28">
        <f t="shared" si="35"/>
        <v>0</v>
      </c>
      <c r="R115" s="28">
        <f t="shared" si="36"/>
        <v>0</v>
      </c>
      <c r="S115" s="28">
        <f t="shared" si="37"/>
        <v>0</v>
      </c>
      <c r="T115" s="28">
        <f t="shared" si="38"/>
        <v>0</v>
      </c>
      <c r="U115" s="28">
        <f t="shared" si="39"/>
        <v>0</v>
      </c>
      <c r="V115" s="33" t="s">
        <v>27</v>
      </c>
      <c r="X115" s="34"/>
      <c r="Y115" s="34"/>
      <c r="Z115" s="34"/>
      <c r="AA115" s="34"/>
    </row>
    <row r="116" spans="1:27" s="30" customFormat="1" ht="126" x14ac:dyDescent="0.25">
      <c r="A116" s="23" t="s">
        <v>194</v>
      </c>
      <c r="B116" s="24" t="s">
        <v>204</v>
      </c>
      <c r="C116" s="31" t="s">
        <v>205</v>
      </c>
      <c r="D116" s="26" t="s">
        <v>27</v>
      </c>
      <c r="E116" s="26" t="s">
        <v>27</v>
      </c>
      <c r="F116" s="26">
        <v>0</v>
      </c>
      <c r="G116" s="26">
        <v>0</v>
      </c>
      <c r="H116" s="26">
        <v>0</v>
      </c>
      <c r="I116" s="26">
        <v>0</v>
      </c>
      <c r="J116" s="26">
        <v>0</v>
      </c>
      <c r="K116" s="32" t="s">
        <v>27</v>
      </c>
      <c r="L116" s="26">
        <v>0</v>
      </c>
      <c r="M116" s="26">
        <v>0</v>
      </c>
      <c r="N116" s="26">
        <v>0</v>
      </c>
      <c r="O116" s="26">
        <v>0</v>
      </c>
      <c r="P116" s="26">
        <v>0</v>
      </c>
      <c r="Q116" s="28">
        <f t="shared" si="35"/>
        <v>0</v>
      </c>
      <c r="R116" s="28">
        <f t="shared" si="36"/>
        <v>0</v>
      </c>
      <c r="S116" s="28">
        <f t="shared" si="37"/>
        <v>0</v>
      </c>
      <c r="T116" s="28">
        <f t="shared" si="38"/>
        <v>0</v>
      </c>
      <c r="U116" s="28">
        <f t="shared" si="39"/>
        <v>0</v>
      </c>
      <c r="V116" s="33" t="s">
        <v>27</v>
      </c>
      <c r="X116" s="34"/>
      <c r="Y116" s="34"/>
      <c r="Z116" s="34"/>
      <c r="AA116" s="34"/>
    </row>
    <row r="117" spans="1:27" s="30" customFormat="1" ht="141.75" x14ac:dyDescent="0.25">
      <c r="A117" s="23" t="s">
        <v>194</v>
      </c>
      <c r="B117" s="24" t="s">
        <v>206</v>
      </c>
      <c r="C117" s="31" t="s">
        <v>207</v>
      </c>
      <c r="D117" s="26" t="s">
        <v>27</v>
      </c>
      <c r="E117" s="26">
        <v>4</v>
      </c>
      <c r="F117" s="26">
        <v>4.96</v>
      </c>
      <c r="G117" s="26">
        <v>0</v>
      </c>
      <c r="H117" s="26">
        <v>95.049000000000007</v>
      </c>
      <c r="I117" s="26">
        <v>0</v>
      </c>
      <c r="J117" s="26">
        <v>0</v>
      </c>
      <c r="K117" s="32">
        <v>1</v>
      </c>
      <c r="L117" s="26">
        <v>4.96</v>
      </c>
      <c r="M117" s="26">
        <v>0</v>
      </c>
      <c r="N117" s="26">
        <v>95.049000000000007</v>
      </c>
      <c r="O117" s="26">
        <v>0</v>
      </c>
      <c r="P117" s="26">
        <v>0</v>
      </c>
      <c r="Q117" s="28">
        <f t="shared" si="35"/>
        <v>0</v>
      </c>
      <c r="R117" s="28">
        <f t="shared" si="36"/>
        <v>0</v>
      </c>
      <c r="S117" s="28">
        <f t="shared" si="37"/>
        <v>0</v>
      </c>
      <c r="T117" s="28">
        <f t="shared" si="38"/>
        <v>0</v>
      </c>
      <c r="U117" s="28">
        <f t="shared" si="39"/>
        <v>0</v>
      </c>
      <c r="V117" s="33" t="s">
        <v>27</v>
      </c>
      <c r="X117" s="34"/>
      <c r="Y117" s="34"/>
      <c r="Z117" s="34"/>
      <c r="AA117" s="34"/>
    </row>
    <row r="118" spans="1:27" s="30" customFormat="1" ht="141.75" x14ac:dyDescent="0.25">
      <c r="A118" s="23" t="s">
        <v>194</v>
      </c>
      <c r="B118" s="24" t="s">
        <v>208</v>
      </c>
      <c r="C118" s="31" t="s">
        <v>209</v>
      </c>
      <c r="D118" s="26" t="s">
        <v>27</v>
      </c>
      <c r="E118" s="26">
        <v>4</v>
      </c>
      <c r="F118" s="26">
        <v>4.133</v>
      </c>
      <c r="G118" s="26">
        <v>0</v>
      </c>
      <c r="H118" s="26">
        <v>87.858000000000004</v>
      </c>
      <c r="I118" s="26">
        <v>0</v>
      </c>
      <c r="J118" s="26">
        <v>0</v>
      </c>
      <c r="K118" s="32">
        <v>2</v>
      </c>
      <c r="L118" s="26">
        <v>4.133</v>
      </c>
      <c r="M118" s="26">
        <v>0</v>
      </c>
      <c r="N118" s="26">
        <v>87.858000000000004</v>
      </c>
      <c r="O118" s="26">
        <v>0</v>
      </c>
      <c r="P118" s="26">
        <v>0</v>
      </c>
      <c r="Q118" s="28">
        <f t="shared" si="35"/>
        <v>0</v>
      </c>
      <c r="R118" s="28">
        <f t="shared" si="36"/>
        <v>0</v>
      </c>
      <c r="S118" s="28">
        <f t="shared" si="37"/>
        <v>0</v>
      </c>
      <c r="T118" s="28">
        <f t="shared" si="38"/>
        <v>0</v>
      </c>
      <c r="U118" s="28">
        <f t="shared" si="39"/>
        <v>0</v>
      </c>
      <c r="V118" s="33" t="s">
        <v>27</v>
      </c>
      <c r="X118" s="34"/>
      <c r="Y118" s="34"/>
      <c r="Z118" s="34"/>
      <c r="AA118" s="34"/>
    </row>
    <row r="119" spans="1:27" s="30" customFormat="1" ht="157.5" x14ac:dyDescent="0.25">
      <c r="A119" s="23" t="s">
        <v>194</v>
      </c>
      <c r="B119" s="24" t="s">
        <v>210</v>
      </c>
      <c r="C119" s="31" t="s">
        <v>211</v>
      </c>
      <c r="D119" s="26" t="s">
        <v>27</v>
      </c>
      <c r="E119" s="26">
        <v>4</v>
      </c>
      <c r="F119" s="26">
        <v>6.95</v>
      </c>
      <c r="G119" s="26">
        <v>0</v>
      </c>
      <c r="H119" s="26">
        <v>101</v>
      </c>
      <c r="I119" s="26">
        <v>0</v>
      </c>
      <c r="J119" s="26">
        <v>0</v>
      </c>
      <c r="K119" s="32">
        <v>2</v>
      </c>
      <c r="L119" s="26">
        <v>6.95</v>
      </c>
      <c r="M119" s="26">
        <v>0</v>
      </c>
      <c r="N119" s="26">
        <v>101</v>
      </c>
      <c r="O119" s="26">
        <v>0</v>
      </c>
      <c r="P119" s="26">
        <v>0</v>
      </c>
      <c r="Q119" s="28">
        <f t="shared" si="35"/>
        <v>0</v>
      </c>
      <c r="R119" s="28">
        <f t="shared" si="36"/>
        <v>0</v>
      </c>
      <c r="S119" s="28">
        <f t="shared" si="37"/>
        <v>0</v>
      </c>
      <c r="T119" s="28">
        <f t="shared" si="38"/>
        <v>0</v>
      </c>
      <c r="U119" s="28">
        <f t="shared" si="39"/>
        <v>0</v>
      </c>
      <c r="V119" s="33" t="s">
        <v>27</v>
      </c>
      <c r="X119" s="34"/>
      <c r="Y119" s="34"/>
      <c r="Z119" s="34"/>
      <c r="AA119" s="34"/>
    </row>
    <row r="120" spans="1:27" s="30" customFormat="1" ht="126" x14ac:dyDescent="0.25">
      <c r="A120" s="23" t="s">
        <v>194</v>
      </c>
      <c r="B120" s="24" t="s">
        <v>212</v>
      </c>
      <c r="C120" s="31" t="s">
        <v>213</v>
      </c>
      <c r="D120" s="26" t="s">
        <v>27</v>
      </c>
      <c r="E120" s="26" t="s">
        <v>27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32" t="s">
        <v>27</v>
      </c>
      <c r="L120" s="26">
        <v>0</v>
      </c>
      <c r="M120" s="26">
        <v>0</v>
      </c>
      <c r="N120" s="26">
        <v>0</v>
      </c>
      <c r="O120" s="26">
        <v>0</v>
      </c>
      <c r="P120" s="26">
        <v>0</v>
      </c>
      <c r="Q120" s="28">
        <f t="shared" si="35"/>
        <v>0</v>
      </c>
      <c r="R120" s="28">
        <f t="shared" si="36"/>
        <v>0</v>
      </c>
      <c r="S120" s="28">
        <f t="shared" si="37"/>
        <v>0</v>
      </c>
      <c r="T120" s="28">
        <f t="shared" si="38"/>
        <v>0</v>
      </c>
      <c r="U120" s="28">
        <f t="shared" si="39"/>
        <v>0</v>
      </c>
      <c r="V120" s="33" t="s">
        <v>27</v>
      </c>
      <c r="X120" s="34"/>
      <c r="Y120" s="34"/>
      <c r="Z120" s="34"/>
      <c r="AA120" s="34"/>
    </row>
    <row r="121" spans="1:27" s="30" customFormat="1" ht="126" x14ac:dyDescent="0.25">
      <c r="A121" s="23" t="s">
        <v>194</v>
      </c>
      <c r="B121" s="24" t="s">
        <v>214</v>
      </c>
      <c r="C121" s="31" t="s">
        <v>215</v>
      </c>
      <c r="D121" s="26" t="s">
        <v>27</v>
      </c>
      <c r="E121" s="26" t="s">
        <v>27</v>
      </c>
      <c r="F121" s="26">
        <v>0</v>
      </c>
      <c r="G121" s="26">
        <v>0</v>
      </c>
      <c r="H121" s="26">
        <v>0</v>
      </c>
      <c r="I121" s="26">
        <v>0</v>
      </c>
      <c r="J121" s="26">
        <v>0</v>
      </c>
      <c r="K121" s="32" t="s">
        <v>27</v>
      </c>
      <c r="L121" s="26">
        <v>0</v>
      </c>
      <c r="M121" s="26">
        <v>0</v>
      </c>
      <c r="N121" s="26">
        <v>0</v>
      </c>
      <c r="O121" s="26">
        <v>0</v>
      </c>
      <c r="P121" s="26">
        <v>0</v>
      </c>
      <c r="Q121" s="28">
        <f t="shared" si="35"/>
        <v>0</v>
      </c>
      <c r="R121" s="28">
        <f t="shared" si="36"/>
        <v>0</v>
      </c>
      <c r="S121" s="28">
        <f t="shared" si="37"/>
        <v>0</v>
      </c>
      <c r="T121" s="28">
        <f t="shared" si="38"/>
        <v>0</v>
      </c>
      <c r="U121" s="28">
        <f t="shared" si="39"/>
        <v>0</v>
      </c>
      <c r="V121" s="33" t="s">
        <v>27</v>
      </c>
      <c r="X121" s="34"/>
      <c r="Y121" s="34"/>
      <c r="Z121" s="34"/>
      <c r="AA121" s="34"/>
    </row>
    <row r="122" spans="1:27" s="30" customFormat="1" ht="47.25" x14ac:dyDescent="0.25">
      <c r="A122" s="23" t="s">
        <v>216</v>
      </c>
      <c r="B122" s="24" t="s">
        <v>217</v>
      </c>
      <c r="C122" s="31" t="s">
        <v>26</v>
      </c>
      <c r="D122" s="26" t="s">
        <v>27</v>
      </c>
      <c r="E122" s="26" t="s">
        <v>27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6" t="s">
        <v>27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8">
        <f t="shared" si="35"/>
        <v>0</v>
      </c>
      <c r="R122" s="28">
        <f t="shared" si="36"/>
        <v>0</v>
      </c>
      <c r="S122" s="28">
        <f t="shared" si="37"/>
        <v>0</v>
      </c>
      <c r="T122" s="28">
        <f t="shared" si="38"/>
        <v>0</v>
      </c>
      <c r="U122" s="28">
        <f t="shared" si="39"/>
        <v>0</v>
      </c>
      <c r="V122" s="29" t="s">
        <v>27</v>
      </c>
    </row>
    <row r="123" spans="1:27" s="30" customFormat="1" ht="31.5" x14ac:dyDescent="0.25">
      <c r="A123" s="23" t="s">
        <v>218</v>
      </c>
      <c r="B123" s="24" t="s">
        <v>219</v>
      </c>
      <c r="C123" s="31" t="s">
        <v>26</v>
      </c>
      <c r="D123" s="26" t="s">
        <v>27</v>
      </c>
      <c r="E123" s="26" t="s">
        <v>27</v>
      </c>
      <c r="F123" s="27">
        <f>SUM(F124:F131)</f>
        <v>0</v>
      </c>
      <c r="G123" s="27">
        <f>SUM(G124:G131)</f>
        <v>0</v>
      </c>
      <c r="H123" s="27">
        <f>SUM(H124:H131)</f>
        <v>0</v>
      </c>
      <c r="I123" s="27">
        <f>SUM(I124:I131)</f>
        <v>0</v>
      </c>
      <c r="J123" s="27">
        <f>SUM(J124:J131)</f>
        <v>0</v>
      </c>
      <c r="K123" s="26" t="s">
        <v>27</v>
      </c>
      <c r="L123" s="27">
        <f>SUM(L124:L131)</f>
        <v>0</v>
      </c>
      <c r="M123" s="27">
        <f>SUM(M124:M131)</f>
        <v>0</v>
      </c>
      <c r="N123" s="27">
        <f>SUM(N124:N131)</f>
        <v>0</v>
      </c>
      <c r="O123" s="27">
        <f>SUM(O124:O131)</f>
        <v>0</v>
      </c>
      <c r="P123" s="27">
        <f>SUM(P124:P131)</f>
        <v>0</v>
      </c>
      <c r="Q123" s="28">
        <f t="shared" si="35"/>
        <v>0</v>
      </c>
      <c r="R123" s="28">
        <f t="shared" si="36"/>
        <v>0</v>
      </c>
      <c r="S123" s="28">
        <f t="shared" si="37"/>
        <v>0</v>
      </c>
      <c r="T123" s="28">
        <f t="shared" si="38"/>
        <v>0</v>
      </c>
      <c r="U123" s="28">
        <f t="shared" si="39"/>
        <v>0</v>
      </c>
      <c r="V123" s="29" t="s">
        <v>27</v>
      </c>
    </row>
    <row r="124" spans="1:27" s="30" customFormat="1" ht="31.5" x14ac:dyDescent="0.25">
      <c r="A124" s="23" t="s">
        <v>218</v>
      </c>
      <c r="B124" s="24" t="s">
        <v>220</v>
      </c>
      <c r="C124" s="31" t="s">
        <v>221</v>
      </c>
      <c r="D124" s="26" t="s">
        <v>27</v>
      </c>
      <c r="E124" s="26" t="s">
        <v>27</v>
      </c>
      <c r="F124" s="26" t="s">
        <v>27</v>
      </c>
      <c r="G124" s="26" t="s">
        <v>27</v>
      </c>
      <c r="H124" s="26" t="s">
        <v>27</v>
      </c>
      <c r="I124" s="26" t="s">
        <v>27</v>
      </c>
      <c r="J124" s="26" t="s">
        <v>27</v>
      </c>
      <c r="K124" s="32" t="s">
        <v>27</v>
      </c>
      <c r="L124" s="26">
        <v>0</v>
      </c>
      <c r="M124" s="26">
        <v>0</v>
      </c>
      <c r="N124" s="26">
        <v>0</v>
      </c>
      <c r="O124" s="26">
        <v>0</v>
      </c>
      <c r="P124" s="26">
        <v>0</v>
      </c>
      <c r="Q124" s="28" t="str">
        <f t="shared" si="35"/>
        <v>нд</v>
      </c>
      <c r="R124" s="28" t="str">
        <f t="shared" si="36"/>
        <v>нд</v>
      </c>
      <c r="S124" s="28" t="str">
        <f t="shared" si="37"/>
        <v>нд</v>
      </c>
      <c r="T124" s="28" t="str">
        <f t="shared" si="38"/>
        <v>нд</v>
      </c>
      <c r="U124" s="28" t="str">
        <f t="shared" si="39"/>
        <v>нд</v>
      </c>
      <c r="V124" s="33" t="s">
        <v>27</v>
      </c>
      <c r="X124" s="34"/>
      <c r="Y124" s="34"/>
      <c r="Z124" s="34"/>
      <c r="AA124" s="34"/>
    </row>
    <row r="125" spans="1:27" s="30" customFormat="1" ht="63" x14ac:dyDescent="0.25">
      <c r="A125" s="23" t="s">
        <v>218</v>
      </c>
      <c r="B125" s="24" t="s">
        <v>222</v>
      </c>
      <c r="C125" s="31" t="s">
        <v>223</v>
      </c>
      <c r="D125" s="26" t="s">
        <v>27</v>
      </c>
      <c r="E125" s="26" t="s">
        <v>27</v>
      </c>
      <c r="F125" s="26" t="s">
        <v>27</v>
      </c>
      <c r="G125" s="26" t="s">
        <v>27</v>
      </c>
      <c r="H125" s="26" t="s">
        <v>27</v>
      </c>
      <c r="I125" s="26" t="s">
        <v>27</v>
      </c>
      <c r="J125" s="26" t="s">
        <v>27</v>
      </c>
      <c r="K125" s="32" t="s">
        <v>27</v>
      </c>
      <c r="L125" s="26">
        <v>0</v>
      </c>
      <c r="M125" s="26">
        <v>0</v>
      </c>
      <c r="N125" s="26">
        <v>0</v>
      </c>
      <c r="O125" s="26">
        <v>0</v>
      </c>
      <c r="P125" s="26">
        <v>0</v>
      </c>
      <c r="Q125" s="28" t="str">
        <f t="shared" si="35"/>
        <v>нд</v>
      </c>
      <c r="R125" s="28" t="str">
        <f t="shared" si="36"/>
        <v>нд</v>
      </c>
      <c r="S125" s="28" t="str">
        <f t="shared" si="37"/>
        <v>нд</v>
      </c>
      <c r="T125" s="28" t="str">
        <f t="shared" si="38"/>
        <v>нд</v>
      </c>
      <c r="U125" s="28" t="str">
        <f t="shared" si="39"/>
        <v>нд</v>
      </c>
      <c r="V125" s="35" t="s">
        <v>363</v>
      </c>
      <c r="X125" s="34"/>
      <c r="Y125" s="34"/>
      <c r="Z125" s="34"/>
      <c r="AA125" s="34"/>
    </row>
    <row r="126" spans="1:27" s="30" customFormat="1" ht="47.25" x14ac:dyDescent="0.25">
      <c r="A126" s="23" t="s">
        <v>218</v>
      </c>
      <c r="B126" s="24" t="s">
        <v>224</v>
      </c>
      <c r="C126" s="31" t="s">
        <v>225</v>
      </c>
      <c r="D126" s="26" t="s">
        <v>27</v>
      </c>
      <c r="E126" s="26" t="s">
        <v>27</v>
      </c>
      <c r="F126" s="26" t="s">
        <v>27</v>
      </c>
      <c r="G126" s="26" t="s">
        <v>27</v>
      </c>
      <c r="H126" s="26" t="s">
        <v>27</v>
      </c>
      <c r="I126" s="26" t="s">
        <v>27</v>
      </c>
      <c r="J126" s="26" t="s">
        <v>27</v>
      </c>
      <c r="K126" s="32" t="s">
        <v>27</v>
      </c>
      <c r="L126" s="26">
        <v>0</v>
      </c>
      <c r="M126" s="26">
        <v>0</v>
      </c>
      <c r="N126" s="26">
        <v>0</v>
      </c>
      <c r="O126" s="26">
        <v>0</v>
      </c>
      <c r="P126" s="26">
        <v>0</v>
      </c>
      <c r="Q126" s="28" t="str">
        <f t="shared" si="35"/>
        <v>нд</v>
      </c>
      <c r="R126" s="28" t="str">
        <f t="shared" si="36"/>
        <v>нд</v>
      </c>
      <c r="S126" s="28" t="str">
        <f t="shared" si="37"/>
        <v>нд</v>
      </c>
      <c r="T126" s="28" t="str">
        <f t="shared" si="38"/>
        <v>нд</v>
      </c>
      <c r="U126" s="28" t="str">
        <f t="shared" si="39"/>
        <v>нд</v>
      </c>
      <c r="V126" s="35" t="s">
        <v>363</v>
      </c>
      <c r="X126" s="34"/>
      <c r="Y126" s="34"/>
      <c r="Z126" s="34"/>
      <c r="AA126" s="34"/>
    </row>
    <row r="127" spans="1:27" s="30" customFormat="1" ht="78.75" x14ac:dyDescent="0.25">
      <c r="A127" s="23" t="s">
        <v>218</v>
      </c>
      <c r="B127" s="24" t="s">
        <v>226</v>
      </c>
      <c r="C127" s="31" t="s">
        <v>227</v>
      </c>
      <c r="D127" s="26" t="s">
        <v>27</v>
      </c>
      <c r="E127" s="26" t="s">
        <v>27</v>
      </c>
      <c r="F127" s="26" t="s">
        <v>27</v>
      </c>
      <c r="G127" s="26" t="s">
        <v>27</v>
      </c>
      <c r="H127" s="26" t="s">
        <v>27</v>
      </c>
      <c r="I127" s="26" t="s">
        <v>27</v>
      </c>
      <c r="J127" s="26" t="s">
        <v>27</v>
      </c>
      <c r="K127" s="32" t="s">
        <v>27</v>
      </c>
      <c r="L127" s="26">
        <v>0</v>
      </c>
      <c r="M127" s="26">
        <v>0</v>
      </c>
      <c r="N127" s="26">
        <v>0</v>
      </c>
      <c r="O127" s="26">
        <v>0</v>
      </c>
      <c r="P127" s="26">
        <v>0</v>
      </c>
      <c r="Q127" s="28" t="str">
        <f t="shared" si="35"/>
        <v>нд</v>
      </c>
      <c r="R127" s="28" t="str">
        <f t="shared" si="36"/>
        <v>нд</v>
      </c>
      <c r="S127" s="28" t="str">
        <f t="shared" si="37"/>
        <v>нд</v>
      </c>
      <c r="T127" s="28" t="str">
        <f t="shared" si="38"/>
        <v>нд</v>
      </c>
      <c r="U127" s="28" t="str">
        <f t="shared" si="39"/>
        <v>нд</v>
      </c>
      <c r="V127" s="33" t="s">
        <v>27</v>
      </c>
      <c r="X127" s="34"/>
      <c r="Y127" s="34"/>
      <c r="Z127" s="34"/>
      <c r="AA127" s="34"/>
    </row>
    <row r="128" spans="1:27" s="30" customFormat="1" ht="94.5" x14ac:dyDescent="0.25">
      <c r="A128" s="23" t="s">
        <v>218</v>
      </c>
      <c r="B128" s="24" t="s">
        <v>228</v>
      </c>
      <c r="C128" s="31" t="s">
        <v>229</v>
      </c>
      <c r="D128" s="26" t="s">
        <v>27</v>
      </c>
      <c r="E128" s="26" t="s">
        <v>27</v>
      </c>
      <c r="F128" s="26" t="s">
        <v>27</v>
      </c>
      <c r="G128" s="26" t="s">
        <v>27</v>
      </c>
      <c r="H128" s="26" t="s">
        <v>27</v>
      </c>
      <c r="I128" s="26" t="s">
        <v>27</v>
      </c>
      <c r="J128" s="26" t="s">
        <v>27</v>
      </c>
      <c r="K128" s="32" t="s">
        <v>27</v>
      </c>
      <c r="L128" s="26">
        <v>0</v>
      </c>
      <c r="M128" s="26">
        <v>0</v>
      </c>
      <c r="N128" s="26">
        <v>0</v>
      </c>
      <c r="O128" s="26">
        <v>0</v>
      </c>
      <c r="P128" s="26">
        <v>0</v>
      </c>
      <c r="Q128" s="28" t="str">
        <f t="shared" si="35"/>
        <v>нд</v>
      </c>
      <c r="R128" s="28" t="str">
        <f t="shared" si="36"/>
        <v>нд</v>
      </c>
      <c r="S128" s="28" t="str">
        <f t="shared" si="37"/>
        <v>нд</v>
      </c>
      <c r="T128" s="28" t="str">
        <f t="shared" si="38"/>
        <v>нд</v>
      </c>
      <c r="U128" s="28" t="str">
        <f t="shared" si="39"/>
        <v>нд</v>
      </c>
      <c r="V128" s="35" t="s">
        <v>364</v>
      </c>
      <c r="X128" s="34"/>
      <c r="Y128" s="34"/>
      <c r="Z128" s="34"/>
      <c r="AA128" s="34"/>
    </row>
    <row r="129" spans="1:27" s="30" customFormat="1" ht="63" x14ac:dyDescent="0.25">
      <c r="A129" s="23" t="s">
        <v>218</v>
      </c>
      <c r="B129" s="24" t="s">
        <v>230</v>
      </c>
      <c r="C129" s="31" t="s">
        <v>231</v>
      </c>
      <c r="D129" s="26" t="s">
        <v>27</v>
      </c>
      <c r="E129" s="26" t="s">
        <v>27</v>
      </c>
      <c r="F129" s="26" t="s">
        <v>27</v>
      </c>
      <c r="G129" s="26" t="s">
        <v>27</v>
      </c>
      <c r="H129" s="26" t="s">
        <v>27</v>
      </c>
      <c r="I129" s="26" t="s">
        <v>27</v>
      </c>
      <c r="J129" s="26" t="s">
        <v>27</v>
      </c>
      <c r="K129" s="32" t="s">
        <v>27</v>
      </c>
      <c r="L129" s="26">
        <v>0</v>
      </c>
      <c r="M129" s="26">
        <v>0</v>
      </c>
      <c r="N129" s="26">
        <v>0</v>
      </c>
      <c r="O129" s="26">
        <v>0</v>
      </c>
      <c r="P129" s="26">
        <v>0</v>
      </c>
      <c r="Q129" s="28" t="str">
        <f t="shared" si="35"/>
        <v>нд</v>
      </c>
      <c r="R129" s="28" t="str">
        <f t="shared" si="36"/>
        <v>нд</v>
      </c>
      <c r="S129" s="28" t="str">
        <f t="shared" si="37"/>
        <v>нд</v>
      </c>
      <c r="T129" s="28" t="str">
        <f t="shared" si="38"/>
        <v>нд</v>
      </c>
      <c r="U129" s="28" t="str">
        <f t="shared" si="39"/>
        <v>нд</v>
      </c>
      <c r="V129" s="35" t="s">
        <v>365</v>
      </c>
      <c r="X129" s="34"/>
      <c r="Y129" s="34"/>
      <c r="Z129" s="34"/>
      <c r="AA129" s="34"/>
    </row>
    <row r="130" spans="1:27" s="30" customFormat="1" ht="63" x14ac:dyDescent="0.25">
      <c r="A130" s="23" t="s">
        <v>218</v>
      </c>
      <c r="B130" s="24" t="s">
        <v>232</v>
      </c>
      <c r="C130" s="31" t="s">
        <v>233</v>
      </c>
      <c r="D130" s="26" t="s">
        <v>27</v>
      </c>
      <c r="E130" s="26" t="s">
        <v>27</v>
      </c>
      <c r="F130" s="26" t="s">
        <v>27</v>
      </c>
      <c r="G130" s="26" t="s">
        <v>27</v>
      </c>
      <c r="H130" s="26" t="s">
        <v>27</v>
      </c>
      <c r="I130" s="26" t="s">
        <v>27</v>
      </c>
      <c r="J130" s="26" t="s">
        <v>27</v>
      </c>
      <c r="K130" s="32" t="s">
        <v>27</v>
      </c>
      <c r="L130" s="26">
        <v>0</v>
      </c>
      <c r="M130" s="26">
        <v>0</v>
      </c>
      <c r="N130" s="26">
        <v>0</v>
      </c>
      <c r="O130" s="26">
        <v>0</v>
      </c>
      <c r="P130" s="26">
        <v>0</v>
      </c>
      <c r="Q130" s="28" t="str">
        <f t="shared" si="35"/>
        <v>нд</v>
      </c>
      <c r="R130" s="28" t="str">
        <f t="shared" si="36"/>
        <v>нд</v>
      </c>
      <c r="S130" s="28" t="str">
        <f t="shared" si="37"/>
        <v>нд</v>
      </c>
      <c r="T130" s="28" t="str">
        <f t="shared" si="38"/>
        <v>нд</v>
      </c>
      <c r="U130" s="28" t="str">
        <f t="shared" si="39"/>
        <v>нд</v>
      </c>
      <c r="V130" s="35" t="s">
        <v>366</v>
      </c>
      <c r="X130" s="34"/>
      <c r="Y130" s="34"/>
      <c r="Z130" s="34"/>
      <c r="AA130" s="34"/>
    </row>
    <row r="131" spans="1:27" s="30" customFormat="1" ht="141.75" x14ac:dyDescent="0.25">
      <c r="A131" s="23" t="s">
        <v>218</v>
      </c>
      <c r="B131" s="24" t="s">
        <v>234</v>
      </c>
      <c r="C131" s="31" t="s">
        <v>235</v>
      </c>
      <c r="D131" s="26" t="s">
        <v>27</v>
      </c>
      <c r="E131" s="26" t="s">
        <v>27</v>
      </c>
      <c r="F131" s="26" t="s">
        <v>27</v>
      </c>
      <c r="G131" s="26" t="s">
        <v>27</v>
      </c>
      <c r="H131" s="26" t="s">
        <v>27</v>
      </c>
      <c r="I131" s="26" t="s">
        <v>27</v>
      </c>
      <c r="J131" s="26" t="s">
        <v>27</v>
      </c>
      <c r="K131" s="32" t="s">
        <v>27</v>
      </c>
      <c r="L131" s="26">
        <v>0</v>
      </c>
      <c r="M131" s="26">
        <v>0</v>
      </c>
      <c r="N131" s="26">
        <v>0</v>
      </c>
      <c r="O131" s="26">
        <v>0</v>
      </c>
      <c r="P131" s="26">
        <v>0</v>
      </c>
      <c r="Q131" s="28" t="str">
        <f t="shared" si="35"/>
        <v>нд</v>
      </c>
      <c r="R131" s="28" t="str">
        <f t="shared" si="36"/>
        <v>нд</v>
      </c>
      <c r="S131" s="28" t="str">
        <f t="shared" si="37"/>
        <v>нд</v>
      </c>
      <c r="T131" s="28" t="str">
        <f t="shared" si="38"/>
        <v>нд</v>
      </c>
      <c r="U131" s="28" t="str">
        <f t="shared" si="39"/>
        <v>нд</v>
      </c>
      <c r="V131" s="35" t="s">
        <v>367</v>
      </c>
      <c r="X131" s="34"/>
      <c r="Y131" s="34"/>
      <c r="Z131" s="34"/>
      <c r="AA131" s="34"/>
    </row>
    <row r="132" spans="1:27" s="30" customFormat="1" ht="63" x14ac:dyDescent="0.25">
      <c r="A132" s="23" t="s">
        <v>236</v>
      </c>
      <c r="B132" s="24" t="s">
        <v>237</v>
      </c>
      <c r="C132" s="31" t="s">
        <v>26</v>
      </c>
      <c r="D132" s="26" t="s">
        <v>27</v>
      </c>
      <c r="E132" s="26" t="s">
        <v>27</v>
      </c>
      <c r="F132" s="36">
        <v>0</v>
      </c>
      <c r="G132" s="36">
        <v>0</v>
      </c>
      <c r="H132" s="36">
        <v>0</v>
      </c>
      <c r="I132" s="36">
        <v>0</v>
      </c>
      <c r="J132" s="36">
        <v>0</v>
      </c>
      <c r="K132" s="26" t="s">
        <v>27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28">
        <f t="shared" si="35"/>
        <v>0</v>
      </c>
      <c r="R132" s="28">
        <f t="shared" si="36"/>
        <v>0</v>
      </c>
      <c r="S132" s="28">
        <f t="shared" si="37"/>
        <v>0</v>
      </c>
      <c r="T132" s="28">
        <f t="shared" si="38"/>
        <v>0</v>
      </c>
      <c r="U132" s="28">
        <f t="shared" si="39"/>
        <v>0</v>
      </c>
      <c r="V132" s="29" t="s">
        <v>27</v>
      </c>
    </row>
    <row r="133" spans="1:27" s="30" customFormat="1" ht="31.5" x14ac:dyDescent="0.25">
      <c r="A133" s="23" t="s">
        <v>238</v>
      </c>
      <c r="B133" s="24" t="s">
        <v>239</v>
      </c>
      <c r="C133" s="31" t="s">
        <v>26</v>
      </c>
      <c r="D133" s="26" t="s">
        <v>27</v>
      </c>
      <c r="E133" s="26" t="s">
        <v>27</v>
      </c>
      <c r="F133" s="36">
        <v>0</v>
      </c>
      <c r="G133" s="36">
        <v>0</v>
      </c>
      <c r="H133" s="36">
        <v>0</v>
      </c>
      <c r="I133" s="36">
        <v>0</v>
      </c>
      <c r="J133" s="36">
        <v>0</v>
      </c>
      <c r="K133" s="26" t="s">
        <v>27</v>
      </c>
      <c r="L133" s="36">
        <v>0</v>
      </c>
      <c r="M133" s="36">
        <v>0</v>
      </c>
      <c r="N133" s="36">
        <v>0</v>
      </c>
      <c r="O133" s="36">
        <v>0</v>
      </c>
      <c r="P133" s="36">
        <v>0</v>
      </c>
      <c r="Q133" s="28">
        <f t="shared" si="35"/>
        <v>0</v>
      </c>
      <c r="R133" s="28">
        <f t="shared" si="36"/>
        <v>0</v>
      </c>
      <c r="S133" s="28">
        <f t="shared" si="37"/>
        <v>0</v>
      </c>
      <c r="T133" s="28">
        <f t="shared" si="38"/>
        <v>0</v>
      </c>
      <c r="U133" s="28">
        <f t="shared" si="39"/>
        <v>0</v>
      </c>
      <c r="V133" s="29" t="s">
        <v>27</v>
      </c>
    </row>
    <row r="134" spans="1:27" s="30" customFormat="1" ht="126" x14ac:dyDescent="0.25">
      <c r="A134" s="23" t="s">
        <v>240</v>
      </c>
      <c r="B134" s="24" t="s">
        <v>241</v>
      </c>
      <c r="C134" s="31" t="s">
        <v>26</v>
      </c>
      <c r="D134" s="26" t="s">
        <v>27</v>
      </c>
      <c r="E134" s="26" t="s">
        <v>27</v>
      </c>
      <c r="F134" s="36">
        <v>0</v>
      </c>
      <c r="G134" s="36">
        <v>0</v>
      </c>
      <c r="H134" s="36">
        <v>0</v>
      </c>
      <c r="I134" s="36">
        <v>0</v>
      </c>
      <c r="J134" s="36">
        <v>0</v>
      </c>
      <c r="K134" s="26" t="s">
        <v>27</v>
      </c>
      <c r="L134" s="36">
        <v>0</v>
      </c>
      <c r="M134" s="36">
        <v>0</v>
      </c>
      <c r="N134" s="36">
        <v>0</v>
      </c>
      <c r="O134" s="36">
        <v>0</v>
      </c>
      <c r="P134" s="36">
        <v>0</v>
      </c>
      <c r="Q134" s="28">
        <f t="shared" si="35"/>
        <v>0</v>
      </c>
      <c r="R134" s="28">
        <f t="shared" si="36"/>
        <v>0</v>
      </c>
      <c r="S134" s="28">
        <f t="shared" si="37"/>
        <v>0</v>
      </c>
      <c r="T134" s="28">
        <f t="shared" si="38"/>
        <v>0</v>
      </c>
      <c r="U134" s="28">
        <f t="shared" si="39"/>
        <v>0</v>
      </c>
      <c r="V134" s="29" t="s">
        <v>27</v>
      </c>
    </row>
    <row r="135" spans="1:27" s="30" customFormat="1" ht="47.25" x14ac:dyDescent="0.25">
      <c r="A135" s="23" t="s">
        <v>242</v>
      </c>
      <c r="B135" s="24" t="s">
        <v>243</v>
      </c>
      <c r="C135" s="31" t="s">
        <v>26</v>
      </c>
      <c r="D135" s="26" t="s">
        <v>27</v>
      </c>
      <c r="E135" s="26" t="s">
        <v>27</v>
      </c>
      <c r="F135" s="36">
        <v>0</v>
      </c>
      <c r="G135" s="36">
        <v>0</v>
      </c>
      <c r="H135" s="36">
        <v>0</v>
      </c>
      <c r="I135" s="36">
        <v>0</v>
      </c>
      <c r="J135" s="36">
        <v>0</v>
      </c>
      <c r="K135" s="26" t="s">
        <v>27</v>
      </c>
      <c r="L135" s="36">
        <v>0</v>
      </c>
      <c r="M135" s="36">
        <v>0</v>
      </c>
      <c r="N135" s="36">
        <v>0</v>
      </c>
      <c r="O135" s="36">
        <v>0</v>
      </c>
      <c r="P135" s="36">
        <v>0</v>
      </c>
      <c r="Q135" s="28">
        <f t="shared" si="35"/>
        <v>0</v>
      </c>
      <c r="R135" s="28">
        <f t="shared" si="36"/>
        <v>0</v>
      </c>
      <c r="S135" s="28">
        <f t="shared" si="37"/>
        <v>0</v>
      </c>
      <c r="T135" s="28">
        <f t="shared" si="38"/>
        <v>0</v>
      </c>
      <c r="U135" s="28">
        <f t="shared" si="39"/>
        <v>0</v>
      </c>
      <c r="V135" s="29" t="s">
        <v>27</v>
      </c>
    </row>
    <row r="136" spans="1:27" s="30" customFormat="1" ht="47.25" x14ac:dyDescent="0.25">
      <c r="A136" s="23" t="s">
        <v>244</v>
      </c>
      <c r="B136" s="24" t="s">
        <v>243</v>
      </c>
      <c r="C136" s="31" t="s">
        <v>26</v>
      </c>
      <c r="D136" s="26" t="s">
        <v>27</v>
      </c>
      <c r="E136" s="26" t="s">
        <v>27</v>
      </c>
      <c r="F136" s="36">
        <v>0</v>
      </c>
      <c r="G136" s="36">
        <v>0</v>
      </c>
      <c r="H136" s="36">
        <v>0</v>
      </c>
      <c r="I136" s="36">
        <v>0</v>
      </c>
      <c r="J136" s="36">
        <v>0</v>
      </c>
      <c r="K136" s="26" t="s">
        <v>27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28">
        <f t="shared" si="35"/>
        <v>0</v>
      </c>
      <c r="R136" s="28">
        <f t="shared" si="36"/>
        <v>0</v>
      </c>
      <c r="S136" s="28">
        <f t="shared" si="37"/>
        <v>0</v>
      </c>
      <c r="T136" s="28">
        <f t="shared" si="38"/>
        <v>0</v>
      </c>
      <c r="U136" s="28">
        <f t="shared" si="39"/>
        <v>0</v>
      </c>
      <c r="V136" s="29" t="s">
        <v>27</v>
      </c>
    </row>
    <row r="137" spans="1:27" s="30" customFormat="1" ht="78.75" x14ac:dyDescent="0.25">
      <c r="A137" s="23" t="s">
        <v>245</v>
      </c>
      <c r="B137" s="24" t="s">
        <v>246</v>
      </c>
      <c r="C137" s="31" t="s">
        <v>26</v>
      </c>
      <c r="D137" s="26" t="s">
        <v>27</v>
      </c>
      <c r="E137" s="26" t="s">
        <v>27</v>
      </c>
      <c r="F137" s="36">
        <v>0</v>
      </c>
      <c r="G137" s="36">
        <v>0</v>
      </c>
      <c r="H137" s="36">
        <v>0</v>
      </c>
      <c r="I137" s="36">
        <v>0</v>
      </c>
      <c r="J137" s="36">
        <v>0</v>
      </c>
      <c r="K137" s="26" t="s">
        <v>27</v>
      </c>
      <c r="L137" s="36">
        <v>0</v>
      </c>
      <c r="M137" s="36">
        <v>0</v>
      </c>
      <c r="N137" s="36">
        <v>0</v>
      </c>
      <c r="O137" s="36">
        <v>0</v>
      </c>
      <c r="P137" s="36">
        <v>0</v>
      </c>
      <c r="Q137" s="28">
        <f t="shared" si="35"/>
        <v>0</v>
      </c>
      <c r="R137" s="28">
        <f t="shared" si="36"/>
        <v>0</v>
      </c>
      <c r="S137" s="28">
        <f t="shared" si="37"/>
        <v>0</v>
      </c>
      <c r="T137" s="28">
        <f t="shared" si="38"/>
        <v>0</v>
      </c>
      <c r="U137" s="28">
        <f t="shared" si="39"/>
        <v>0</v>
      </c>
      <c r="V137" s="29" t="s">
        <v>27</v>
      </c>
    </row>
    <row r="138" spans="1:27" s="30" customFormat="1" ht="47.25" x14ac:dyDescent="0.25">
      <c r="A138" s="23" t="s">
        <v>247</v>
      </c>
      <c r="B138" s="24" t="s">
        <v>248</v>
      </c>
      <c r="C138" s="31" t="s">
        <v>26</v>
      </c>
      <c r="D138" s="26" t="s">
        <v>27</v>
      </c>
      <c r="E138" s="26" t="s">
        <v>27</v>
      </c>
      <c r="F138" s="36">
        <v>0</v>
      </c>
      <c r="G138" s="36">
        <v>0</v>
      </c>
      <c r="H138" s="36">
        <v>0</v>
      </c>
      <c r="I138" s="36">
        <v>0</v>
      </c>
      <c r="J138" s="36">
        <v>0</v>
      </c>
      <c r="K138" s="26" t="s">
        <v>27</v>
      </c>
      <c r="L138" s="36">
        <v>0</v>
      </c>
      <c r="M138" s="36">
        <v>0</v>
      </c>
      <c r="N138" s="36">
        <v>0</v>
      </c>
      <c r="O138" s="36">
        <v>0</v>
      </c>
      <c r="P138" s="36">
        <v>0</v>
      </c>
      <c r="Q138" s="28">
        <f t="shared" si="35"/>
        <v>0</v>
      </c>
      <c r="R138" s="28">
        <f t="shared" si="36"/>
        <v>0</v>
      </c>
      <c r="S138" s="28">
        <f t="shared" si="37"/>
        <v>0</v>
      </c>
      <c r="T138" s="28">
        <f t="shared" si="38"/>
        <v>0</v>
      </c>
      <c r="U138" s="28">
        <f t="shared" si="39"/>
        <v>0</v>
      </c>
      <c r="V138" s="29" t="s">
        <v>27</v>
      </c>
    </row>
    <row r="139" spans="1:27" s="30" customFormat="1" ht="47.25" x14ac:dyDescent="0.25">
      <c r="A139" s="23" t="s">
        <v>249</v>
      </c>
      <c r="B139" s="24" t="s">
        <v>243</v>
      </c>
      <c r="C139" s="31" t="s">
        <v>26</v>
      </c>
      <c r="D139" s="26" t="s">
        <v>27</v>
      </c>
      <c r="E139" s="26" t="s">
        <v>27</v>
      </c>
      <c r="F139" s="36">
        <v>0</v>
      </c>
      <c r="G139" s="36">
        <v>0</v>
      </c>
      <c r="H139" s="36">
        <v>0</v>
      </c>
      <c r="I139" s="36">
        <v>0</v>
      </c>
      <c r="J139" s="36">
        <v>0</v>
      </c>
      <c r="K139" s="26" t="s">
        <v>27</v>
      </c>
      <c r="L139" s="36">
        <v>0</v>
      </c>
      <c r="M139" s="36">
        <v>0</v>
      </c>
      <c r="N139" s="36">
        <v>0</v>
      </c>
      <c r="O139" s="36">
        <v>0</v>
      </c>
      <c r="P139" s="36">
        <v>0</v>
      </c>
      <c r="Q139" s="28">
        <f t="shared" si="35"/>
        <v>0</v>
      </c>
      <c r="R139" s="28">
        <f t="shared" si="36"/>
        <v>0</v>
      </c>
      <c r="S139" s="28">
        <f t="shared" si="37"/>
        <v>0</v>
      </c>
      <c r="T139" s="28">
        <f t="shared" si="38"/>
        <v>0</v>
      </c>
      <c r="U139" s="28">
        <f t="shared" si="39"/>
        <v>0</v>
      </c>
      <c r="V139" s="29" t="s">
        <v>27</v>
      </c>
    </row>
    <row r="140" spans="1:27" s="30" customFormat="1" ht="63" x14ac:dyDescent="0.25">
      <c r="A140" s="23" t="s">
        <v>250</v>
      </c>
      <c r="B140" s="24" t="s">
        <v>251</v>
      </c>
      <c r="C140" s="31" t="s">
        <v>26</v>
      </c>
      <c r="D140" s="26" t="s">
        <v>27</v>
      </c>
      <c r="E140" s="26" t="s">
        <v>27</v>
      </c>
      <c r="F140" s="36">
        <v>0</v>
      </c>
      <c r="G140" s="36">
        <v>0</v>
      </c>
      <c r="H140" s="36">
        <v>0</v>
      </c>
      <c r="I140" s="36">
        <v>0</v>
      </c>
      <c r="J140" s="36">
        <v>0</v>
      </c>
      <c r="K140" s="26" t="s">
        <v>27</v>
      </c>
      <c r="L140" s="36">
        <v>0</v>
      </c>
      <c r="M140" s="36">
        <v>0</v>
      </c>
      <c r="N140" s="36">
        <v>0</v>
      </c>
      <c r="O140" s="36">
        <v>0</v>
      </c>
      <c r="P140" s="36">
        <v>0</v>
      </c>
      <c r="Q140" s="28">
        <f t="shared" si="35"/>
        <v>0</v>
      </c>
      <c r="R140" s="28">
        <f t="shared" si="36"/>
        <v>0</v>
      </c>
      <c r="S140" s="28">
        <f t="shared" si="37"/>
        <v>0</v>
      </c>
      <c r="T140" s="28">
        <f t="shared" si="38"/>
        <v>0</v>
      </c>
      <c r="U140" s="28">
        <f t="shared" si="39"/>
        <v>0</v>
      </c>
      <c r="V140" s="29" t="s">
        <v>27</v>
      </c>
    </row>
    <row r="141" spans="1:27" s="30" customFormat="1" ht="94.5" x14ac:dyDescent="0.25">
      <c r="A141" s="23" t="s">
        <v>252</v>
      </c>
      <c r="B141" s="24" t="s">
        <v>253</v>
      </c>
      <c r="C141" s="31" t="s">
        <v>26</v>
      </c>
      <c r="D141" s="26" t="s">
        <v>27</v>
      </c>
      <c r="E141" s="26" t="s">
        <v>27</v>
      </c>
      <c r="F141" s="36">
        <v>0</v>
      </c>
      <c r="G141" s="36">
        <v>0</v>
      </c>
      <c r="H141" s="36">
        <v>0</v>
      </c>
      <c r="I141" s="36">
        <v>0</v>
      </c>
      <c r="J141" s="36">
        <v>0</v>
      </c>
      <c r="K141" s="26" t="s">
        <v>27</v>
      </c>
      <c r="L141" s="36">
        <v>0</v>
      </c>
      <c r="M141" s="36">
        <v>0</v>
      </c>
      <c r="N141" s="36">
        <v>0</v>
      </c>
      <c r="O141" s="36">
        <v>0</v>
      </c>
      <c r="P141" s="36">
        <v>0</v>
      </c>
      <c r="Q141" s="28">
        <f t="shared" si="35"/>
        <v>0</v>
      </c>
      <c r="R141" s="28">
        <f t="shared" si="36"/>
        <v>0</v>
      </c>
      <c r="S141" s="28">
        <f t="shared" si="37"/>
        <v>0</v>
      </c>
      <c r="T141" s="28">
        <f t="shared" si="38"/>
        <v>0</v>
      </c>
      <c r="U141" s="28">
        <f t="shared" si="39"/>
        <v>0</v>
      </c>
      <c r="V141" s="29" t="s">
        <v>27</v>
      </c>
    </row>
    <row r="142" spans="1:27" s="30" customFormat="1" ht="94.5" x14ac:dyDescent="0.25">
      <c r="A142" s="23" t="s">
        <v>254</v>
      </c>
      <c r="B142" s="24" t="s">
        <v>255</v>
      </c>
      <c r="C142" s="31" t="s">
        <v>26</v>
      </c>
      <c r="D142" s="26" t="s">
        <v>27</v>
      </c>
      <c r="E142" s="26" t="s">
        <v>27</v>
      </c>
      <c r="F142" s="36">
        <v>0</v>
      </c>
      <c r="G142" s="36">
        <v>0</v>
      </c>
      <c r="H142" s="36">
        <v>0</v>
      </c>
      <c r="I142" s="36">
        <v>0</v>
      </c>
      <c r="J142" s="36">
        <v>0</v>
      </c>
      <c r="K142" s="26" t="s">
        <v>27</v>
      </c>
      <c r="L142" s="36">
        <v>0</v>
      </c>
      <c r="M142" s="36">
        <v>0</v>
      </c>
      <c r="N142" s="36">
        <v>0</v>
      </c>
      <c r="O142" s="36">
        <v>0</v>
      </c>
      <c r="P142" s="36">
        <v>0</v>
      </c>
      <c r="Q142" s="28">
        <f t="shared" si="35"/>
        <v>0</v>
      </c>
      <c r="R142" s="28">
        <f t="shared" si="36"/>
        <v>0</v>
      </c>
      <c r="S142" s="28">
        <f t="shared" si="37"/>
        <v>0</v>
      </c>
      <c r="T142" s="28">
        <f t="shared" si="38"/>
        <v>0</v>
      </c>
      <c r="U142" s="28">
        <f t="shared" si="39"/>
        <v>0</v>
      </c>
      <c r="V142" s="29" t="s">
        <v>27</v>
      </c>
    </row>
    <row r="143" spans="1:27" s="30" customFormat="1" ht="94.5" x14ac:dyDescent="0.25">
      <c r="A143" s="23" t="s">
        <v>256</v>
      </c>
      <c r="B143" s="24" t="s">
        <v>257</v>
      </c>
      <c r="C143" s="31" t="s">
        <v>26</v>
      </c>
      <c r="D143" s="26" t="s">
        <v>27</v>
      </c>
      <c r="E143" s="26" t="s">
        <v>27</v>
      </c>
      <c r="F143" s="36">
        <v>0</v>
      </c>
      <c r="G143" s="36">
        <v>0</v>
      </c>
      <c r="H143" s="36">
        <v>0</v>
      </c>
      <c r="I143" s="36">
        <v>0</v>
      </c>
      <c r="J143" s="36">
        <v>0</v>
      </c>
      <c r="K143" s="26" t="s">
        <v>27</v>
      </c>
      <c r="L143" s="36">
        <v>0</v>
      </c>
      <c r="M143" s="36">
        <v>0</v>
      </c>
      <c r="N143" s="36">
        <v>0</v>
      </c>
      <c r="O143" s="36">
        <v>0</v>
      </c>
      <c r="P143" s="36">
        <v>0</v>
      </c>
      <c r="Q143" s="28">
        <f t="shared" si="35"/>
        <v>0</v>
      </c>
      <c r="R143" s="28">
        <f t="shared" si="36"/>
        <v>0</v>
      </c>
      <c r="S143" s="28">
        <f t="shared" si="37"/>
        <v>0</v>
      </c>
      <c r="T143" s="28">
        <f t="shared" si="38"/>
        <v>0</v>
      </c>
      <c r="U143" s="28">
        <f t="shared" si="39"/>
        <v>0</v>
      </c>
      <c r="V143" s="29" t="s">
        <v>27</v>
      </c>
    </row>
    <row r="144" spans="1:27" s="30" customFormat="1" ht="126" x14ac:dyDescent="0.25">
      <c r="A144" s="23" t="s">
        <v>258</v>
      </c>
      <c r="B144" s="24" t="s">
        <v>259</v>
      </c>
      <c r="C144" s="31" t="s">
        <v>26</v>
      </c>
      <c r="D144" s="26" t="s">
        <v>27</v>
      </c>
      <c r="E144" s="26" t="s">
        <v>27</v>
      </c>
      <c r="F144" s="36">
        <v>0</v>
      </c>
      <c r="G144" s="36">
        <v>0</v>
      </c>
      <c r="H144" s="36">
        <v>0</v>
      </c>
      <c r="I144" s="36">
        <v>0</v>
      </c>
      <c r="J144" s="36">
        <v>0</v>
      </c>
      <c r="K144" s="26" t="s">
        <v>27</v>
      </c>
      <c r="L144" s="36">
        <v>0</v>
      </c>
      <c r="M144" s="36">
        <v>0</v>
      </c>
      <c r="N144" s="36">
        <v>0</v>
      </c>
      <c r="O144" s="36">
        <v>0</v>
      </c>
      <c r="P144" s="36">
        <v>0</v>
      </c>
      <c r="Q144" s="28">
        <f t="shared" si="35"/>
        <v>0</v>
      </c>
      <c r="R144" s="28">
        <f t="shared" si="36"/>
        <v>0</v>
      </c>
      <c r="S144" s="28">
        <f t="shared" si="37"/>
        <v>0</v>
      </c>
      <c r="T144" s="28">
        <f t="shared" si="38"/>
        <v>0</v>
      </c>
      <c r="U144" s="28">
        <f t="shared" si="39"/>
        <v>0</v>
      </c>
      <c r="V144" s="29" t="s">
        <v>27</v>
      </c>
    </row>
    <row r="145" spans="1:22" s="30" customFormat="1" ht="126" x14ac:dyDescent="0.25">
      <c r="A145" s="23" t="s">
        <v>260</v>
      </c>
      <c r="B145" s="24" t="s">
        <v>261</v>
      </c>
      <c r="C145" s="31" t="s">
        <v>26</v>
      </c>
      <c r="D145" s="26" t="s">
        <v>27</v>
      </c>
      <c r="E145" s="26" t="s">
        <v>27</v>
      </c>
      <c r="F145" s="36">
        <v>0</v>
      </c>
      <c r="G145" s="36">
        <v>0</v>
      </c>
      <c r="H145" s="36">
        <v>0</v>
      </c>
      <c r="I145" s="36">
        <v>0</v>
      </c>
      <c r="J145" s="36">
        <v>0</v>
      </c>
      <c r="K145" s="26" t="s">
        <v>27</v>
      </c>
      <c r="L145" s="36">
        <v>0</v>
      </c>
      <c r="M145" s="36">
        <v>0</v>
      </c>
      <c r="N145" s="36">
        <v>0</v>
      </c>
      <c r="O145" s="36">
        <v>0</v>
      </c>
      <c r="P145" s="36">
        <v>0</v>
      </c>
      <c r="Q145" s="28">
        <f t="shared" si="35"/>
        <v>0</v>
      </c>
      <c r="R145" s="28">
        <f t="shared" si="36"/>
        <v>0</v>
      </c>
      <c r="S145" s="28">
        <f t="shared" si="37"/>
        <v>0</v>
      </c>
      <c r="T145" s="28">
        <f t="shared" si="38"/>
        <v>0</v>
      </c>
      <c r="U145" s="28">
        <f t="shared" si="39"/>
        <v>0</v>
      </c>
      <c r="V145" s="29" t="s">
        <v>27</v>
      </c>
    </row>
    <row r="146" spans="1:22" s="30" customFormat="1" ht="47.25" x14ac:dyDescent="0.25">
      <c r="A146" s="23" t="s">
        <v>262</v>
      </c>
      <c r="B146" s="24" t="s">
        <v>263</v>
      </c>
      <c r="C146" s="31" t="s">
        <v>26</v>
      </c>
      <c r="D146" s="26" t="s">
        <v>27</v>
      </c>
      <c r="E146" s="26" t="s">
        <v>27</v>
      </c>
      <c r="F146" s="36">
        <v>0</v>
      </c>
      <c r="G146" s="36">
        <v>0</v>
      </c>
      <c r="H146" s="36">
        <v>0</v>
      </c>
      <c r="I146" s="36">
        <v>0</v>
      </c>
      <c r="J146" s="36">
        <v>0</v>
      </c>
      <c r="K146" s="26" t="s">
        <v>27</v>
      </c>
      <c r="L146" s="36">
        <v>0</v>
      </c>
      <c r="M146" s="36">
        <v>0</v>
      </c>
      <c r="N146" s="36">
        <v>0</v>
      </c>
      <c r="O146" s="36">
        <v>0</v>
      </c>
      <c r="P146" s="36">
        <v>0</v>
      </c>
      <c r="Q146" s="28">
        <f t="shared" si="35"/>
        <v>0</v>
      </c>
      <c r="R146" s="28">
        <f t="shared" si="36"/>
        <v>0</v>
      </c>
      <c r="S146" s="28">
        <f t="shared" si="37"/>
        <v>0</v>
      </c>
      <c r="T146" s="28">
        <f t="shared" si="38"/>
        <v>0</v>
      </c>
      <c r="U146" s="28">
        <f t="shared" si="39"/>
        <v>0</v>
      </c>
      <c r="V146" s="29" t="s">
        <v>27</v>
      </c>
    </row>
    <row r="147" spans="1:22" s="30" customFormat="1" ht="78.75" x14ac:dyDescent="0.25">
      <c r="A147" s="23" t="s">
        <v>264</v>
      </c>
      <c r="B147" s="24" t="s">
        <v>265</v>
      </c>
      <c r="C147" s="31" t="s">
        <v>26</v>
      </c>
      <c r="D147" s="26" t="s">
        <v>27</v>
      </c>
      <c r="E147" s="26" t="s">
        <v>27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26" t="s">
        <v>27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28">
        <f t="shared" si="35"/>
        <v>0</v>
      </c>
      <c r="R147" s="28">
        <f t="shared" si="36"/>
        <v>0</v>
      </c>
      <c r="S147" s="28">
        <f t="shared" si="37"/>
        <v>0</v>
      </c>
      <c r="T147" s="28">
        <f t="shared" si="38"/>
        <v>0</v>
      </c>
      <c r="U147" s="28">
        <f t="shared" si="39"/>
        <v>0</v>
      </c>
      <c r="V147" s="29" t="s">
        <v>27</v>
      </c>
    </row>
    <row r="148" spans="1:22" s="30" customFormat="1" ht="47.25" x14ac:dyDescent="0.25">
      <c r="A148" s="23" t="s">
        <v>266</v>
      </c>
      <c r="B148" s="24" t="s">
        <v>267</v>
      </c>
      <c r="C148" s="31" t="s">
        <v>26</v>
      </c>
      <c r="D148" s="26" t="s">
        <v>27</v>
      </c>
      <c r="E148" s="26" t="s">
        <v>27</v>
      </c>
      <c r="F148" s="36">
        <v>0</v>
      </c>
      <c r="G148" s="36">
        <v>0</v>
      </c>
      <c r="H148" s="36">
        <v>0</v>
      </c>
      <c r="I148" s="36">
        <v>0</v>
      </c>
      <c r="J148" s="36">
        <v>0</v>
      </c>
      <c r="K148" s="26" t="s">
        <v>27</v>
      </c>
      <c r="L148" s="36">
        <v>0</v>
      </c>
      <c r="M148" s="36">
        <v>0</v>
      </c>
      <c r="N148" s="36">
        <v>0</v>
      </c>
      <c r="O148" s="36">
        <v>0</v>
      </c>
      <c r="P148" s="36">
        <v>0</v>
      </c>
      <c r="Q148" s="28">
        <f t="shared" si="35"/>
        <v>0</v>
      </c>
      <c r="R148" s="28">
        <f t="shared" si="36"/>
        <v>0</v>
      </c>
      <c r="S148" s="28">
        <f t="shared" si="37"/>
        <v>0</v>
      </c>
      <c r="T148" s="28">
        <f t="shared" si="38"/>
        <v>0</v>
      </c>
      <c r="U148" s="28">
        <f t="shared" si="39"/>
        <v>0</v>
      </c>
      <c r="V148" s="29" t="s">
        <v>27</v>
      </c>
    </row>
    <row r="149" spans="1:22" s="30" customFormat="1" ht="31.5" x14ac:dyDescent="0.25">
      <c r="A149" s="23" t="s">
        <v>268</v>
      </c>
      <c r="B149" s="24" t="s">
        <v>269</v>
      </c>
      <c r="C149" s="31" t="s">
        <v>26</v>
      </c>
      <c r="D149" s="26" t="s">
        <v>27</v>
      </c>
      <c r="E149" s="26" t="s">
        <v>27</v>
      </c>
      <c r="F149" s="36">
        <v>0</v>
      </c>
      <c r="G149" s="36">
        <v>0</v>
      </c>
      <c r="H149" s="36">
        <v>0</v>
      </c>
      <c r="I149" s="36">
        <v>0</v>
      </c>
      <c r="J149" s="36">
        <v>0</v>
      </c>
      <c r="K149" s="26" t="s">
        <v>27</v>
      </c>
      <c r="L149" s="36">
        <v>0</v>
      </c>
      <c r="M149" s="36">
        <v>0</v>
      </c>
      <c r="N149" s="36">
        <v>0</v>
      </c>
      <c r="O149" s="36">
        <v>0</v>
      </c>
      <c r="P149" s="36">
        <v>0</v>
      </c>
      <c r="Q149" s="28">
        <f t="shared" si="35"/>
        <v>0</v>
      </c>
      <c r="R149" s="28">
        <f t="shared" si="36"/>
        <v>0</v>
      </c>
      <c r="S149" s="28">
        <f t="shared" si="37"/>
        <v>0</v>
      </c>
      <c r="T149" s="28">
        <f t="shared" si="38"/>
        <v>0</v>
      </c>
      <c r="U149" s="28">
        <f t="shared" si="39"/>
        <v>0</v>
      </c>
      <c r="V149" s="29" t="s">
        <v>27</v>
      </c>
    </row>
    <row r="150" spans="1:22" s="30" customFormat="1" ht="31.5" x14ac:dyDescent="0.25">
      <c r="A150" s="23" t="s">
        <v>270</v>
      </c>
      <c r="B150" s="24" t="s">
        <v>271</v>
      </c>
      <c r="C150" s="31" t="s">
        <v>26</v>
      </c>
      <c r="D150" s="26" t="s">
        <v>27</v>
      </c>
      <c r="E150" s="26" t="s">
        <v>27</v>
      </c>
      <c r="F150" s="36">
        <v>0</v>
      </c>
      <c r="G150" s="36">
        <v>0</v>
      </c>
      <c r="H150" s="36">
        <v>0</v>
      </c>
      <c r="I150" s="36">
        <v>0</v>
      </c>
      <c r="J150" s="36">
        <v>0</v>
      </c>
      <c r="K150" s="26" t="s">
        <v>27</v>
      </c>
      <c r="L150" s="36">
        <v>0</v>
      </c>
      <c r="M150" s="36">
        <v>0</v>
      </c>
      <c r="N150" s="36">
        <v>0</v>
      </c>
      <c r="O150" s="36">
        <v>0</v>
      </c>
      <c r="P150" s="36">
        <v>0</v>
      </c>
      <c r="Q150" s="28">
        <f t="shared" si="35"/>
        <v>0</v>
      </c>
      <c r="R150" s="28">
        <f t="shared" si="36"/>
        <v>0</v>
      </c>
      <c r="S150" s="28">
        <f t="shared" si="37"/>
        <v>0</v>
      </c>
      <c r="T150" s="28">
        <f t="shared" si="38"/>
        <v>0</v>
      </c>
      <c r="U150" s="28">
        <f t="shared" si="39"/>
        <v>0</v>
      </c>
      <c r="V150" s="29" t="s">
        <v>27</v>
      </c>
    </row>
    <row r="151" spans="1:22" s="30" customFormat="1" ht="31.5" x14ac:dyDescent="0.25">
      <c r="A151" s="23" t="s">
        <v>272</v>
      </c>
      <c r="B151" s="24" t="s">
        <v>185</v>
      </c>
      <c r="C151" s="31" t="s">
        <v>26</v>
      </c>
      <c r="D151" s="26" t="s">
        <v>27</v>
      </c>
      <c r="E151" s="26" t="s">
        <v>27</v>
      </c>
      <c r="F151" s="36">
        <v>0</v>
      </c>
      <c r="G151" s="36">
        <v>0</v>
      </c>
      <c r="H151" s="36">
        <v>0</v>
      </c>
      <c r="I151" s="36">
        <v>0</v>
      </c>
      <c r="J151" s="36">
        <v>0</v>
      </c>
      <c r="K151" s="26" t="s">
        <v>27</v>
      </c>
      <c r="L151" s="36">
        <v>0</v>
      </c>
      <c r="M151" s="36">
        <v>0</v>
      </c>
      <c r="N151" s="36">
        <v>0</v>
      </c>
      <c r="O151" s="36">
        <v>0</v>
      </c>
      <c r="P151" s="36">
        <v>0</v>
      </c>
      <c r="Q151" s="28">
        <f t="shared" si="35"/>
        <v>0</v>
      </c>
      <c r="R151" s="28">
        <f t="shared" si="36"/>
        <v>0</v>
      </c>
      <c r="S151" s="28">
        <f t="shared" si="37"/>
        <v>0</v>
      </c>
      <c r="T151" s="28">
        <f t="shared" si="38"/>
        <v>0</v>
      </c>
      <c r="U151" s="28">
        <f t="shared" si="39"/>
        <v>0</v>
      </c>
      <c r="V151" s="29" t="s">
        <v>27</v>
      </c>
    </row>
    <row r="152" spans="1:22" s="30" customFormat="1" ht="31.5" x14ac:dyDescent="0.25">
      <c r="A152" s="23" t="s">
        <v>273</v>
      </c>
      <c r="B152" s="24" t="s">
        <v>274</v>
      </c>
      <c r="C152" s="31" t="s">
        <v>26</v>
      </c>
      <c r="D152" s="26" t="s">
        <v>27</v>
      </c>
      <c r="E152" s="26" t="s">
        <v>27</v>
      </c>
      <c r="F152" s="36">
        <v>0</v>
      </c>
      <c r="G152" s="36">
        <v>0</v>
      </c>
      <c r="H152" s="36">
        <v>0</v>
      </c>
      <c r="I152" s="36">
        <v>0</v>
      </c>
      <c r="J152" s="36">
        <v>0</v>
      </c>
      <c r="K152" s="26" t="s">
        <v>27</v>
      </c>
      <c r="L152" s="36">
        <v>0</v>
      </c>
      <c r="M152" s="36">
        <v>0</v>
      </c>
      <c r="N152" s="36">
        <v>0</v>
      </c>
      <c r="O152" s="36">
        <v>0</v>
      </c>
      <c r="P152" s="36">
        <v>0</v>
      </c>
      <c r="Q152" s="28">
        <f t="shared" si="35"/>
        <v>0</v>
      </c>
      <c r="R152" s="28">
        <f t="shared" si="36"/>
        <v>0</v>
      </c>
      <c r="S152" s="28">
        <f t="shared" si="37"/>
        <v>0</v>
      </c>
      <c r="T152" s="28">
        <f t="shared" si="38"/>
        <v>0</v>
      </c>
      <c r="U152" s="28">
        <f t="shared" si="39"/>
        <v>0</v>
      </c>
      <c r="V152" s="29" t="s">
        <v>27</v>
      </c>
    </row>
    <row r="153" spans="1:22" s="30" customFormat="1" ht="63" x14ac:dyDescent="0.25">
      <c r="A153" s="23" t="s">
        <v>275</v>
      </c>
      <c r="B153" s="24" t="s">
        <v>276</v>
      </c>
      <c r="C153" s="31" t="s">
        <v>26</v>
      </c>
      <c r="D153" s="26" t="s">
        <v>27</v>
      </c>
      <c r="E153" s="26" t="s">
        <v>27</v>
      </c>
      <c r="F153" s="36">
        <v>0</v>
      </c>
      <c r="G153" s="36">
        <v>0</v>
      </c>
      <c r="H153" s="36">
        <v>0</v>
      </c>
      <c r="I153" s="36">
        <v>0</v>
      </c>
      <c r="J153" s="36">
        <v>0</v>
      </c>
      <c r="K153" s="26" t="s">
        <v>27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28">
        <f t="shared" si="35"/>
        <v>0</v>
      </c>
      <c r="R153" s="28">
        <f t="shared" si="36"/>
        <v>0</v>
      </c>
      <c r="S153" s="28">
        <f t="shared" si="37"/>
        <v>0</v>
      </c>
      <c r="T153" s="28">
        <f t="shared" si="38"/>
        <v>0</v>
      </c>
      <c r="U153" s="28">
        <f t="shared" si="39"/>
        <v>0</v>
      </c>
      <c r="V153" s="29" t="s">
        <v>27</v>
      </c>
    </row>
    <row r="154" spans="1:22" s="30" customFormat="1" ht="47.25" x14ac:dyDescent="0.25">
      <c r="A154" s="23" t="s">
        <v>277</v>
      </c>
      <c r="B154" s="24" t="s">
        <v>278</v>
      </c>
      <c r="C154" s="31" t="s">
        <v>26</v>
      </c>
      <c r="D154" s="26" t="s">
        <v>27</v>
      </c>
      <c r="E154" s="26" t="s">
        <v>27</v>
      </c>
      <c r="F154" s="36">
        <v>0</v>
      </c>
      <c r="G154" s="36">
        <v>0</v>
      </c>
      <c r="H154" s="36">
        <v>0</v>
      </c>
      <c r="I154" s="36">
        <v>0</v>
      </c>
      <c r="J154" s="36">
        <v>0</v>
      </c>
      <c r="K154" s="26" t="s">
        <v>27</v>
      </c>
      <c r="L154" s="36">
        <v>0</v>
      </c>
      <c r="M154" s="36">
        <v>0</v>
      </c>
      <c r="N154" s="36">
        <v>0</v>
      </c>
      <c r="O154" s="36">
        <v>0</v>
      </c>
      <c r="P154" s="36">
        <v>0</v>
      </c>
      <c r="Q154" s="28">
        <f t="shared" si="35"/>
        <v>0</v>
      </c>
      <c r="R154" s="28">
        <f t="shared" si="36"/>
        <v>0</v>
      </c>
      <c r="S154" s="28">
        <f t="shared" si="37"/>
        <v>0</v>
      </c>
      <c r="T154" s="28">
        <f t="shared" si="38"/>
        <v>0</v>
      </c>
      <c r="U154" s="28">
        <f t="shared" si="39"/>
        <v>0</v>
      </c>
      <c r="V154" s="29" t="s">
        <v>27</v>
      </c>
    </row>
    <row r="155" spans="1:22" s="30" customFormat="1" ht="47.25" x14ac:dyDescent="0.25">
      <c r="A155" s="23" t="s">
        <v>279</v>
      </c>
      <c r="B155" s="24" t="s">
        <v>280</v>
      </c>
      <c r="C155" s="31" t="s">
        <v>26</v>
      </c>
      <c r="D155" s="26" t="s">
        <v>27</v>
      </c>
      <c r="E155" s="26" t="s">
        <v>27</v>
      </c>
      <c r="F155" s="36">
        <v>0</v>
      </c>
      <c r="G155" s="36">
        <v>0</v>
      </c>
      <c r="H155" s="36">
        <v>0</v>
      </c>
      <c r="I155" s="36">
        <v>0</v>
      </c>
      <c r="J155" s="36">
        <v>0</v>
      </c>
      <c r="K155" s="26" t="s">
        <v>27</v>
      </c>
      <c r="L155" s="36">
        <v>0</v>
      </c>
      <c r="M155" s="36">
        <v>0</v>
      </c>
      <c r="N155" s="36">
        <v>0</v>
      </c>
      <c r="O155" s="36">
        <v>0</v>
      </c>
      <c r="P155" s="36">
        <v>0</v>
      </c>
      <c r="Q155" s="28">
        <f t="shared" ref="Q155:Q195" si="49">IF($F155="нд","нд",$L155-$F155)</f>
        <v>0</v>
      </c>
      <c r="R155" s="28">
        <f t="shared" ref="R155:R195" si="50">IF($G155="нд","нд",$M155-$G155)</f>
        <v>0</v>
      </c>
      <c r="S155" s="28">
        <f t="shared" ref="S155:S195" si="51">IF($H155="нд","нд",$N155-$H155)</f>
        <v>0</v>
      </c>
      <c r="T155" s="28">
        <f t="shared" ref="T155:T195" si="52">IF($I155="нд","нд",$O155-$I155)</f>
        <v>0</v>
      </c>
      <c r="U155" s="28">
        <f t="shared" ref="U155:U195" si="53">IF($J155="нд","нд",$P155-$J155)</f>
        <v>0</v>
      </c>
      <c r="V155" s="29" t="s">
        <v>27</v>
      </c>
    </row>
    <row r="156" spans="1:22" s="30" customFormat="1" ht="47.25" x14ac:dyDescent="0.25">
      <c r="A156" s="23" t="s">
        <v>281</v>
      </c>
      <c r="B156" s="24" t="s">
        <v>187</v>
      </c>
      <c r="C156" s="31" t="s">
        <v>26</v>
      </c>
      <c r="D156" s="26" t="s">
        <v>27</v>
      </c>
      <c r="E156" s="26" t="s">
        <v>27</v>
      </c>
      <c r="F156" s="36">
        <v>0</v>
      </c>
      <c r="G156" s="36">
        <v>0</v>
      </c>
      <c r="H156" s="36">
        <v>0</v>
      </c>
      <c r="I156" s="36">
        <v>0</v>
      </c>
      <c r="J156" s="36">
        <v>0</v>
      </c>
      <c r="K156" s="26" t="s">
        <v>27</v>
      </c>
      <c r="L156" s="36">
        <v>0</v>
      </c>
      <c r="M156" s="36">
        <v>0</v>
      </c>
      <c r="N156" s="36">
        <v>0</v>
      </c>
      <c r="O156" s="36">
        <v>0</v>
      </c>
      <c r="P156" s="36">
        <v>0</v>
      </c>
      <c r="Q156" s="28">
        <f t="shared" si="49"/>
        <v>0</v>
      </c>
      <c r="R156" s="28">
        <f t="shared" si="50"/>
        <v>0</v>
      </c>
      <c r="S156" s="28">
        <f t="shared" si="51"/>
        <v>0</v>
      </c>
      <c r="T156" s="28">
        <f t="shared" si="52"/>
        <v>0</v>
      </c>
      <c r="U156" s="28">
        <f t="shared" si="53"/>
        <v>0</v>
      </c>
      <c r="V156" s="29" t="s">
        <v>27</v>
      </c>
    </row>
    <row r="157" spans="1:22" s="30" customFormat="1" ht="63" x14ac:dyDescent="0.25">
      <c r="A157" s="23" t="s">
        <v>282</v>
      </c>
      <c r="B157" s="24" t="s">
        <v>283</v>
      </c>
      <c r="C157" s="31" t="s">
        <v>26</v>
      </c>
      <c r="D157" s="26" t="s">
        <v>27</v>
      </c>
      <c r="E157" s="26" t="s">
        <v>27</v>
      </c>
      <c r="F157" s="36">
        <v>0</v>
      </c>
      <c r="G157" s="36">
        <v>0</v>
      </c>
      <c r="H157" s="36">
        <v>0</v>
      </c>
      <c r="I157" s="36">
        <v>0</v>
      </c>
      <c r="J157" s="36">
        <v>0</v>
      </c>
      <c r="K157" s="26" t="s">
        <v>27</v>
      </c>
      <c r="L157" s="36">
        <v>0</v>
      </c>
      <c r="M157" s="36">
        <v>0</v>
      </c>
      <c r="N157" s="36">
        <v>0</v>
      </c>
      <c r="O157" s="36">
        <v>0</v>
      </c>
      <c r="P157" s="36">
        <v>0</v>
      </c>
      <c r="Q157" s="28">
        <f t="shared" si="49"/>
        <v>0</v>
      </c>
      <c r="R157" s="28">
        <f t="shared" si="50"/>
        <v>0</v>
      </c>
      <c r="S157" s="28">
        <f t="shared" si="51"/>
        <v>0</v>
      </c>
      <c r="T157" s="28">
        <f t="shared" si="52"/>
        <v>0</v>
      </c>
      <c r="U157" s="28">
        <f t="shared" si="53"/>
        <v>0</v>
      </c>
      <c r="V157" s="29" t="s">
        <v>27</v>
      </c>
    </row>
    <row r="158" spans="1:22" s="30" customFormat="1" ht="31.5" x14ac:dyDescent="0.25">
      <c r="A158" s="23" t="s">
        <v>284</v>
      </c>
      <c r="B158" s="24" t="s">
        <v>285</v>
      </c>
      <c r="C158" s="31" t="s">
        <v>26</v>
      </c>
      <c r="D158" s="26" t="s">
        <v>27</v>
      </c>
      <c r="E158" s="26" t="s">
        <v>27</v>
      </c>
      <c r="F158" s="36">
        <v>0</v>
      </c>
      <c r="G158" s="36">
        <v>0</v>
      </c>
      <c r="H158" s="36">
        <v>0</v>
      </c>
      <c r="I158" s="36">
        <v>0</v>
      </c>
      <c r="J158" s="36">
        <v>0</v>
      </c>
      <c r="K158" s="26" t="s">
        <v>27</v>
      </c>
      <c r="L158" s="36">
        <v>0</v>
      </c>
      <c r="M158" s="36">
        <v>0</v>
      </c>
      <c r="N158" s="36">
        <v>0</v>
      </c>
      <c r="O158" s="36">
        <v>0</v>
      </c>
      <c r="P158" s="36">
        <v>0</v>
      </c>
      <c r="Q158" s="28">
        <f t="shared" si="49"/>
        <v>0</v>
      </c>
      <c r="R158" s="28">
        <f t="shared" si="50"/>
        <v>0</v>
      </c>
      <c r="S158" s="28">
        <f t="shared" si="51"/>
        <v>0</v>
      </c>
      <c r="T158" s="28">
        <f t="shared" si="52"/>
        <v>0</v>
      </c>
      <c r="U158" s="28">
        <f t="shared" si="53"/>
        <v>0</v>
      </c>
      <c r="V158" s="29" t="s">
        <v>27</v>
      </c>
    </row>
    <row r="159" spans="1:22" s="30" customFormat="1" ht="78.75" x14ac:dyDescent="0.25">
      <c r="A159" s="23" t="s">
        <v>286</v>
      </c>
      <c r="B159" s="24" t="s">
        <v>287</v>
      </c>
      <c r="C159" s="31" t="s">
        <v>26</v>
      </c>
      <c r="D159" s="26" t="s">
        <v>27</v>
      </c>
      <c r="E159" s="26" t="s">
        <v>27</v>
      </c>
      <c r="F159" s="36">
        <v>0</v>
      </c>
      <c r="G159" s="36">
        <v>0</v>
      </c>
      <c r="H159" s="36">
        <v>0</v>
      </c>
      <c r="I159" s="36">
        <v>0</v>
      </c>
      <c r="J159" s="36">
        <v>0</v>
      </c>
      <c r="K159" s="26" t="s">
        <v>27</v>
      </c>
      <c r="L159" s="36">
        <v>0</v>
      </c>
      <c r="M159" s="36">
        <v>0</v>
      </c>
      <c r="N159" s="36">
        <v>0</v>
      </c>
      <c r="O159" s="36">
        <v>0</v>
      </c>
      <c r="P159" s="36">
        <v>0</v>
      </c>
      <c r="Q159" s="28">
        <f t="shared" si="49"/>
        <v>0</v>
      </c>
      <c r="R159" s="28">
        <f t="shared" si="50"/>
        <v>0</v>
      </c>
      <c r="S159" s="28">
        <f t="shared" si="51"/>
        <v>0</v>
      </c>
      <c r="T159" s="28">
        <f t="shared" si="52"/>
        <v>0</v>
      </c>
      <c r="U159" s="28">
        <f t="shared" si="53"/>
        <v>0</v>
      </c>
      <c r="V159" s="29" t="s">
        <v>27</v>
      </c>
    </row>
    <row r="160" spans="1:22" s="30" customFormat="1" ht="63" x14ac:dyDescent="0.25">
      <c r="A160" s="23" t="s">
        <v>288</v>
      </c>
      <c r="B160" s="24" t="s">
        <v>289</v>
      </c>
      <c r="C160" s="31" t="s">
        <v>26</v>
      </c>
      <c r="D160" s="26" t="s">
        <v>27</v>
      </c>
      <c r="E160" s="26" t="s">
        <v>27</v>
      </c>
      <c r="F160" s="36">
        <v>0</v>
      </c>
      <c r="G160" s="36">
        <v>0</v>
      </c>
      <c r="H160" s="36">
        <v>0</v>
      </c>
      <c r="I160" s="36">
        <v>0</v>
      </c>
      <c r="J160" s="36">
        <v>0</v>
      </c>
      <c r="K160" s="26" t="s">
        <v>27</v>
      </c>
      <c r="L160" s="36">
        <v>0</v>
      </c>
      <c r="M160" s="36">
        <v>0</v>
      </c>
      <c r="N160" s="36">
        <v>0</v>
      </c>
      <c r="O160" s="36">
        <v>0</v>
      </c>
      <c r="P160" s="36">
        <v>0</v>
      </c>
      <c r="Q160" s="28">
        <f t="shared" si="49"/>
        <v>0</v>
      </c>
      <c r="R160" s="28">
        <f t="shared" si="50"/>
        <v>0</v>
      </c>
      <c r="S160" s="28">
        <f t="shared" si="51"/>
        <v>0</v>
      </c>
      <c r="T160" s="28">
        <f t="shared" si="52"/>
        <v>0</v>
      </c>
      <c r="U160" s="28">
        <f t="shared" si="53"/>
        <v>0</v>
      </c>
      <c r="V160" s="29" t="s">
        <v>27</v>
      </c>
    </row>
    <row r="161" spans="1:22" s="30" customFormat="1" ht="31.5" x14ac:dyDescent="0.25">
      <c r="A161" s="23" t="s">
        <v>290</v>
      </c>
      <c r="B161" s="24" t="s">
        <v>285</v>
      </c>
      <c r="C161" s="31" t="s">
        <v>26</v>
      </c>
      <c r="D161" s="26" t="s">
        <v>27</v>
      </c>
      <c r="E161" s="26" t="s">
        <v>27</v>
      </c>
      <c r="F161" s="36">
        <v>0</v>
      </c>
      <c r="G161" s="36">
        <v>0</v>
      </c>
      <c r="H161" s="36">
        <v>0</v>
      </c>
      <c r="I161" s="36">
        <v>0</v>
      </c>
      <c r="J161" s="36">
        <v>0</v>
      </c>
      <c r="K161" s="26" t="s">
        <v>27</v>
      </c>
      <c r="L161" s="36">
        <v>0</v>
      </c>
      <c r="M161" s="36">
        <v>0</v>
      </c>
      <c r="N161" s="36">
        <v>0</v>
      </c>
      <c r="O161" s="36">
        <v>0</v>
      </c>
      <c r="P161" s="36">
        <v>0</v>
      </c>
      <c r="Q161" s="28">
        <f t="shared" si="49"/>
        <v>0</v>
      </c>
      <c r="R161" s="28">
        <f t="shared" si="50"/>
        <v>0</v>
      </c>
      <c r="S161" s="28">
        <f t="shared" si="51"/>
        <v>0</v>
      </c>
      <c r="T161" s="28">
        <f t="shared" si="52"/>
        <v>0</v>
      </c>
      <c r="U161" s="28">
        <f t="shared" si="53"/>
        <v>0</v>
      </c>
      <c r="V161" s="29" t="s">
        <v>27</v>
      </c>
    </row>
    <row r="162" spans="1:22" s="30" customFormat="1" ht="78.75" x14ac:dyDescent="0.25">
      <c r="A162" s="23" t="s">
        <v>291</v>
      </c>
      <c r="B162" s="24" t="s">
        <v>287</v>
      </c>
      <c r="C162" s="31" t="s">
        <v>26</v>
      </c>
      <c r="D162" s="26" t="s">
        <v>27</v>
      </c>
      <c r="E162" s="26" t="s">
        <v>27</v>
      </c>
      <c r="F162" s="36">
        <v>0</v>
      </c>
      <c r="G162" s="36">
        <v>0</v>
      </c>
      <c r="H162" s="36">
        <v>0</v>
      </c>
      <c r="I162" s="36">
        <v>0</v>
      </c>
      <c r="J162" s="36">
        <v>0</v>
      </c>
      <c r="K162" s="26" t="s">
        <v>27</v>
      </c>
      <c r="L162" s="36">
        <v>0</v>
      </c>
      <c r="M162" s="36">
        <v>0</v>
      </c>
      <c r="N162" s="36">
        <v>0</v>
      </c>
      <c r="O162" s="36">
        <v>0</v>
      </c>
      <c r="P162" s="36">
        <v>0</v>
      </c>
      <c r="Q162" s="28">
        <f t="shared" si="49"/>
        <v>0</v>
      </c>
      <c r="R162" s="28">
        <f t="shared" si="50"/>
        <v>0</v>
      </c>
      <c r="S162" s="28">
        <f t="shared" si="51"/>
        <v>0</v>
      </c>
      <c r="T162" s="28">
        <f t="shared" si="52"/>
        <v>0</v>
      </c>
      <c r="U162" s="28">
        <f t="shared" si="53"/>
        <v>0</v>
      </c>
      <c r="V162" s="29" t="s">
        <v>27</v>
      </c>
    </row>
    <row r="163" spans="1:22" s="30" customFormat="1" ht="63" x14ac:dyDescent="0.25">
      <c r="A163" s="23" t="s">
        <v>292</v>
      </c>
      <c r="B163" s="24" t="s">
        <v>289</v>
      </c>
      <c r="C163" s="31" t="s">
        <v>26</v>
      </c>
      <c r="D163" s="26" t="s">
        <v>27</v>
      </c>
      <c r="E163" s="26" t="s">
        <v>27</v>
      </c>
      <c r="F163" s="36">
        <v>0</v>
      </c>
      <c r="G163" s="36">
        <v>0</v>
      </c>
      <c r="H163" s="36">
        <v>0</v>
      </c>
      <c r="I163" s="36">
        <v>0</v>
      </c>
      <c r="J163" s="36">
        <v>0</v>
      </c>
      <c r="K163" s="26" t="s">
        <v>27</v>
      </c>
      <c r="L163" s="36">
        <v>0</v>
      </c>
      <c r="M163" s="36">
        <v>0</v>
      </c>
      <c r="N163" s="36">
        <v>0</v>
      </c>
      <c r="O163" s="36">
        <v>0</v>
      </c>
      <c r="P163" s="36">
        <v>0</v>
      </c>
      <c r="Q163" s="28">
        <f t="shared" si="49"/>
        <v>0</v>
      </c>
      <c r="R163" s="28">
        <f t="shared" si="50"/>
        <v>0</v>
      </c>
      <c r="S163" s="28">
        <f t="shared" si="51"/>
        <v>0</v>
      </c>
      <c r="T163" s="28">
        <f t="shared" si="52"/>
        <v>0</v>
      </c>
      <c r="U163" s="28">
        <f t="shared" si="53"/>
        <v>0</v>
      </c>
      <c r="V163" s="29" t="s">
        <v>27</v>
      </c>
    </row>
    <row r="164" spans="1:22" s="30" customFormat="1" ht="31.5" x14ac:dyDescent="0.25">
      <c r="A164" s="23" t="s">
        <v>293</v>
      </c>
      <c r="B164" s="24" t="s">
        <v>294</v>
      </c>
      <c r="C164" s="31" t="s">
        <v>26</v>
      </c>
      <c r="D164" s="26" t="s">
        <v>27</v>
      </c>
      <c r="E164" s="26" t="s">
        <v>27</v>
      </c>
      <c r="F164" s="36">
        <v>0</v>
      </c>
      <c r="G164" s="36">
        <v>0</v>
      </c>
      <c r="H164" s="36">
        <v>0</v>
      </c>
      <c r="I164" s="36">
        <v>0</v>
      </c>
      <c r="J164" s="36">
        <v>0</v>
      </c>
      <c r="K164" s="26" t="s">
        <v>27</v>
      </c>
      <c r="L164" s="36">
        <v>0</v>
      </c>
      <c r="M164" s="36">
        <v>0</v>
      </c>
      <c r="N164" s="36">
        <v>0</v>
      </c>
      <c r="O164" s="36">
        <v>0</v>
      </c>
      <c r="P164" s="36">
        <v>0</v>
      </c>
      <c r="Q164" s="28">
        <f t="shared" si="49"/>
        <v>0</v>
      </c>
      <c r="R164" s="28">
        <f t="shared" si="50"/>
        <v>0</v>
      </c>
      <c r="S164" s="28">
        <f t="shared" si="51"/>
        <v>0</v>
      </c>
      <c r="T164" s="28">
        <f t="shared" si="52"/>
        <v>0</v>
      </c>
      <c r="U164" s="28">
        <f t="shared" si="53"/>
        <v>0</v>
      </c>
      <c r="V164" s="29" t="s">
        <v>27</v>
      </c>
    </row>
    <row r="165" spans="1:22" s="30" customFormat="1" ht="47.25" x14ac:dyDescent="0.25">
      <c r="A165" s="23" t="s">
        <v>295</v>
      </c>
      <c r="B165" s="24" t="s">
        <v>296</v>
      </c>
      <c r="C165" s="31" t="s">
        <v>26</v>
      </c>
      <c r="D165" s="26" t="s">
        <v>27</v>
      </c>
      <c r="E165" s="26" t="s">
        <v>27</v>
      </c>
      <c r="F165" s="36">
        <v>0</v>
      </c>
      <c r="G165" s="36">
        <v>0</v>
      </c>
      <c r="H165" s="36">
        <v>0</v>
      </c>
      <c r="I165" s="36">
        <v>0</v>
      </c>
      <c r="J165" s="36">
        <v>0</v>
      </c>
      <c r="K165" s="26" t="s">
        <v>27</v>
      </c>
      <c r="L165" s="36">
        <v>0</v>
      </c>
      <c r="M165" s="36">
        <v>0</v>
      </c>
      <c r="N165" s="36">
        <v>0</v>
      </c>
      <c r="O165" s="36">
        <v>0</v>
      </c>
      <c r="P165" s="36">
        <v>0</v>
      </c>
      <c r="Q165" s="28">
        <f t="shared" si="49"/>
        <v>0</v>
      </c>
      <c r="R165" s="28">
        <f t="shared" si="50"/>
        <v>0</v>
      </c>
      <c r="S165" s="28">
        <f t="shared" si="51"/>
        <v>0</v>
      </c>
      <c r="T165" s="28">
        <f t="shared" si="52"/>
        <v>0</v>
      </c>
      <c r="U165" s="28">
        <f t="shared" si="53"/>
        <v>0</v>
      </c>
      <c r="V165" s="29" t="s">
        <v>27</v>
      </c>
    </row>
    <row r="166" spans="1:22" s="30" customFormat="1" ht="31.5" x14ac:dyDescent="0.25">
      <c r="A166" s="23" t="s">
        <v>297</v>
      </c>
      <c r="B166" s="24" t="s">
        <v>298</v>
      </c>
      <c r="C166" s="31" t="s">
        <v>26</v>
      </c>
      <c r="D166" s="26" t="s">
        <v>27</v>
      </c>
      <c r="E166" s="26" t="s">
        <v>27</v>
      </c>
      <c r="F166" s="36">
        <v>0</v>
      </c>
      <c r="G166" s="36">
        <v>0</v>
      </c>
      <c r="H166" s="36">
        <v>0</v>
      </c>
      <c r="I166" s="36">
        <v>0</v>
      </c>
      <c r="J166" s="36">
        <v>0</v>
      </c>
      <c r="K166" s="26" t="s">
        <v>27</v>
      </c>
      <c r="L166" s="36">
        <v>0</v>
      </c>
      <c r="M166" s="36">
        <v>0</v>
      </c>
      <c r="N166" s="36">
        <v>0</v>
      </c>
      <c r="O166" s="36">
        <v>0</v>
      </c>
      <c r="P166" s="36">
        <v>0</v>
      </c>
      <c r="Q166" s="28">
        <f t="shared" si="49"/>
        <v>0</v>
      </c>
      <c r="R166" s="28">
        <f t="shared" si="50"/>
        <v>0</v>
      </c>
      <c r="S166" s="28">
        <f t="shared" si="51"/>
        <v>0</v>
      </c>
      <c r="T166" s="28">
        <f t="shared" si="52"/>
        <v>0</v>
      </c>
      <c r="U166" s="28">
        <f t="shared" si="53"/>
        <v>0</v>
      </c>
      <c r="V166" s="29" t="s">
        <v>27</v>
      </c>
    </row>
    <row r="167" spans="1:22" s="30" customFormat="1" ht="31.5" x14ac:dyDescent="0.25">
      <c r="A167" s="23" t="s">
        <v>299</v>
      </c>
      <c r="B167" s="24" t="s">
        <v>300</v>
      </c>
      <c r="C167" s="31" t="s">
        <v>26</v>
      </c>
      <c r="D167" s="26" t="s">
        <v>27</v>
      </c>
      <c r="E167" s="26" t="s">
        <v>27</v>
      </c>
      <c r="F167" s="36">
        <v>0</v>
      </c>
      <c r="G167" s="36">
        <v>0</v>
      </c>
      <c r="H167" s="36">
        <v>0</v>
      </c>
      <c r="I167" s="36">
        <v>0</v>
      </c>
      <c r="J167" s="36">
        <v>0</v>
      </c>
      <c r="K167" s="26" t="s">
        <v>27</v>
      </c>
      <c r="L167" s="36">
        <v>0</v>
      </c>
      <c r="M167" s="36">
        <v>0</v>
      </c>
      <c r="N167" s="36">
        <v>0</v>
      </c>
      <c r="O167" s="36">
        <v>0</v>
      </c>
      <c r="P167" s="36">
        <v>0</v>
      </c>
      <c r="Q167" s="28">
        <f t="shared" si="49"/>
        <v>0</v>
      </c>
      <c r="R167" s="28">
        <f t="shared" si="50"/>
        <v>0</v>
      </c>
      <c r="S167" s="28">
        <f t="shared" si="51"/>
        <v>0</v>
      </c>
      <c r="T167" s="28">
        <f t="shared" si="52"/>
        <v>0</v>
      </c>
      <c r="U167" s="28">
        <f t="shared" si="53"/>
        <v>0</v>
      </c>
      <c r="V167" s="29" t="s">
        <v>27</v>
      </c>
    </row>
    <row r="168" spans="1:22" s="30" customFormat="1" ht="31.5" x14ac:dyDescent="0.25">
      <c r="A168" s="23" t="s">
        <v>301</v>
      </c>
      <c r="B168" s="24" t="s">
        <v>302</v>
      </c>
      <c r="C168" s="31" t="s">
        <v>26</v>
      </c>
      <c r="D168" s="26" t="s">
        <v>27</v>
      </c>
      <c r="E168" s="26" t="s">
        <v>27</v>
      </c>
      <c r="F168" s="36">
        <v>0</v>
      </c>
      <c r="G168" s="36">
        <v>0</v>
      </c>
      <c r="H168" s="36">
        <v>0</v>
      </c>
      <c r="I168" s="36">
        <v>0</v>
      </c>
      <c r="J168" s="36">
        <v>0</v>
      </c>
      <c r="K168" s="26" t="s">
        <v>27</v>
      </c>
      <c r="L168" s="36">
        <v>0</v>
      </c>
      <c r="M168" s="36">
        <v>0</v>
      </c>
      <c r="N168" s="36">
        <v>0</v>
      </c>
      <c r="O168" s="36">
        <v>0</v>
      </c>
      <c r="P168" s="36">
        <v>0</v>
      </c>
      <c r="Q168" s="28">
        <f t="shared" si="49"/>
        <v>0</v>
      </c>
      <c r="R168" s="28">
        <f t="shared" si="50"/>
        <v>0</v>
      </c>
      <c r="S168" s="28">
        <f t="shared" si="51"/>
        <v>0</v>
      </c>
      <c r="T168" s="28">
        <f t="shared" si="52"/>
        <v>0</v>
      </c>
      <c r="U168" s="28">
        <f t="shared" si="53"/>
        <v>0</v>
      </c>
      <c r="V168" s="29" t="s">
        <v>27</v>
      </c>
    </row>
    <row r="169" spans="1:22" s="30" customFormat="1" ht="47.25" x14ac:dyDescent="0.25">
      <c r="A169" s="23" t="s">
        <v>303</v>
      </c>
      <c r="B169" s="24" t="s">
        <v>217</v>
      </c>
      <c r="C169" s="31" t="s">
        <v>26</v>
      </c>
      <c r="D169" s="26" t="s">
        <v>27</v>
      </c>
      <c r="E169" s="26" t="s">
        <v>27</v>
      </c>
      <c r="F169" s="36">
        <v>0</v>
      </c>
      <c r="G169" s="36">
        <v>0</v>
      </c>
      <c r="H169" s="36">
        <v>0</v>
      </c>
      <c r="I169" s="36">
        <v>0</v>
      </c>
      <c r="J169" s="36">
        <v>0</v>
      </c>
      <c r="K169" s="26" t="s">
        <v>27</v>
      </c>
      <c r="L169" s="36">
        <v>0</v>
      </c>
      <c r="M169" s="36">
        <v>0</v>
      </c>
      <c r="N169" s="36">
        <v>0</v>
      </c>
      <c r="O169" s="36">
        <v>0</v>
      </c>
      <c r="P169" s="36">
        <v>0</v>
      </c>
      <c r="Q169" s="28">
        <f t="shared" si="49"/>
        <v>0</v>
      </c>
      <c r="R169" s="28">
        <f t="shared" si="50"/>
        <v>0</v>
      </c>
      <c r="S169" s="28">
        <f t="shared" si="51"/>
        <v>0</v>
      </c>
      <c r="T169" s="28">
        <f t="shared" si="52"/>
        <v>0</v>
      </c>
      <c r="U169" s="28">
        <f t="shared" si="53"/>
        <v>0</v>
      </c>
      <c r="V169" s="29" t="s">
        <v>27</v>
      </c>
    </row>
    <row r="170" spans="1:22" s="30" customFormat="1" ht="31.5" x14ac:dyDescent="0.25">
      <c r="A170" s="23" t="s">
        <v>304</v>
      </c>
      <c r="B170" s="24" t="s">
        <v>305</v>
      </c>
      <c r="C170" s="31" t="s">
        <v>26</v>
      </c>
      <c r="D170" s="26" t="s">
        <v>27</v>
      </c>
      <c r="E170" s="26" t="s">
        <v>27</v>
      </c>
      <c r="F170" s="36">
        <v>0</v>
      </c>
      <c r="G170" s="36">
        <v>0</v>
      </c>
      <c r="H170" s="36">
        <v>0</v>
      </c>
      <c r="I170" s="36">
        <v>0</v>
      </c>
      <c r="J170" s="36">
        <v>0</v>
      </c>
      <c r="K170" s="26" t="s">
        <v>27</v>
      </c>
      <c r="L170" s="36">
        <v>0</v>
      </c>
      <c r="M170" s="36">
        <v>0</v>
      </c>
      <c r="N170" s="36">
        <v>0</v>
      </c>
      <c r="O170" s="36">
        <v>0</v>
      </c>
      <c r="P170" s="36">
        <v>0</v>
      </c>
      <c r="Q170" s="28">
        <f t="shared" si="49"/>
        <v>0</v>
      </c>
      <c r="R170" s="28">
        <f t="shared" si="50"/>
        <v>0</v>
      </c>
      <c r="S170" s="28">
        <f t="shared" si="51"/>
        <v>0</v>
      </c>
      <c r="T170" s="28">
        <f t="shared" si="52"/>
        <v>0</v>
      </c>
      <c r="U170" s="28">
        <f t="shared" si="53"/>
        <v>0</v>
      </c>
      <c r="V170" s="29" t="s">
        <v>27</v>
      </c>
    </row>
    <row r="171" spans="1:22" s="30" customFormat="1" ht="78.75" x14ac:dyDescent="0.25">
      <c r="A171" s="23" t="s">
        <v>306</v>
      </c>
      <c r="B171" s="24" t="s">
        <v>307</v>
      </c>
      <c r="C171" s="31" t="s">
        <v>26</v>
      </c>
      <c r="D171" s="26" t="s">
        <v>27</v>
      </c>
      <c r="E171" s="26" t="s">
        <v>27</v>
      </c>
      <c r="F171" s="27">
        <f>F172+F178+F185+F192+F193</f>
        <v>0</v>
      </c>
      <c r="G171" s="27">
        <f t="shared" ref="G171:P171" si="54">G172+G178+G185+G192+G193</f>
        <v>0</v>
      </c>
      <c r="H171" s="27">
        <f t="shared" si="54"/>
        <v>0</v>
      </c>
      <c r="I171" s="27">
        <f t="shared" si="54"/>
        <v>0</v>
      </c>
      <c r="J171" s="27">
        <f t="shared" si="54"/>
        <v>1611</v>
      </c>
      <c r="K171" s="26" t="s">
        <v>27</v>
      </c>
      <c r="L171" s="27">
        <f t="shared" si="54"/>
        <v>0</v>
      </c>
      <c r="M171" s="27">
        <f t="shared" si="54"/>
        <v>0</v>
      </c>
      <c r="N171" s="27">
        <f t="shared" si="54"/>
        <v>0</v>
      </c>
      <c r="O171" s="27">
        <f t="shared" si="54"/>
        <v>0</v>
      </c>
      <c r="P171" s="27">
        <f t="shared" si="54"/>
        <v>1615</v>
      </c>
      <c r="Q171" s="28">
        <f t="shared" si="49"/>
        <v>0</v>
      </c>
      <c r="R171" s="28">
        <f t="shared" si="50"/>
        <v>0</v>
      </c>
      <c r="S171" s="28">
        <f t="shared" si="51"/>
        <v>0</v>
      </c>
      <c r="T171" s="28">
        <f t="shared" si="52"/>
        <v>0</v>
      </c>
      <c r="U171" s="28">
        <f t="shared" si="53"/>
        <v>4</v>
      </c>
      <c r="V171" s="29" t="s">
        <v>27</v>
      </c>
    </row>
    <row r="172" spans="1:22" s="30" customFormat="1" x14ac:dyDescent="0.25">
      <c r="A172" s="23" t="s">
        <v>308</v>
      </c>
      <c r="B172" s="24" t="s">
        <v>309</v>
      </c>
      <c r="C172" s="31" t="s">
        <v>26</v>
      </c>
      <c r="D172" s="26" t="s">
        <v>27</v>
      </c>
      <c r="E172" s="26" t="s">
        <v>27</v>
      </c>
      <c r="F172" s="27">
        <v>0</v>
      </c>
      <c r="G172" s="27">
        <v>0</v>
      </c>
      <c r="H172" s="27">
        <v>0</v>
      </c>
      <c r="I172" s="27">
        <v>0</v>
      </c>
      <c r="J172" s="27">
        <v>0</v>
      </c>
      <c r="K172" s="26" t="s">
        <v>27</v>
      </c>
      <c r="L172" s="27">
        <v>0</v>
      </c>
      <c r="M172" s="27">
        <v>0</v>
      </c>
      <c r="N172" s="27">
        <v>0</v>
      </c>
      <c r="O172" s="27">
        <v>0</v>
      </c>
      <c r="P172" s="27">
        <v>0</v>
      </c>
      <c r="Q172" s="28">
        <f t="shared" si="49"/>
        <v>0</v>
      </c>
      <c r="R172" s="28">
        <f t="shared" si="50"/>
        <v>0</v>
      </c>
      <c r="S172" s="28">
        <f t="shared" si="51"/>
        <v>0</v>
      </c>
      <c r="T172" s="28">
        <f t="shared" si="52"/>
        <v>0</v>
      </c>
      <c r="U172" s="28">
        <f t="shared" si="53"/>
        <v>0</v>
      </c>
      <c r="V172" s="29" t="s">
        <v>27</v>
      </c>
    </row>
    <row r="173" spans="1:22" s="30" customFormat="1" ht="31.5" x14ac:dyDescent="0.25">
      <c r="A173" s="23" t="s">
        <v>310</v>
      </c>
      <c r="B173" s="24" t="s">
        <v>311</v>
      </c>
      <c r="C173" s="31" t="s">
        <v>26</v>
      </c>
      <c r="D173" s="26" t="s">
        <v>27</v>
      </c>
      <c r="E173" s="26" t="s">
        <v>27</v>
      </c>
      <c r="F173" s="27">
        <v>0</v>
      </c>
      <c r="G173" s="27">
        <v>0</v>
      </c>
      <c r="H173" s="27">
        <v>0</v>
      </c>
      <c r="I173" s="27">
        <v>0</v>
      </c>
      <c r="J173" s="27">
        <v>0</v>
      </c>
      <c r="K173" s="26" t="s">
        <v>27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  <c r="Q173" s="28">
        <f t="shared" si="49"/>
        <v>0</v>
      </c>
      <c r="R173" s="28">
        <f t="shared" si="50"/>
        <v>0</v>
      </c>
      <c r="S173" s="28">
        <f t="shared" si="51"/>
        <v>0</v>
      </c>
      <c r="T173" s="28">
        <f t="shared" si="52"/>
        <v>0</v>
      </c>
      <c r="U173" s="28">
        <f t="shared" si="53"/>
        <v>0</v>
      </c>
      <c r="V173" s="29" t="s">
        <v>27</v>
      </c>
    </row>
    <row r="174" spans="1:22" s="30" customFormat="1" ht="47.25" x14ac:dyDescent="0.25">
      <c r="A174" s="23" t="s">
        <v>312</v>
      </c>
      <c r="B174" s="24" t="s">
        <v>313</v>
      </c>
      <c r="C174" s="31" t="s">
        <v>26</v>
      </c>
      <c r="D174" s="26" t="s">
        <v>27</v>
      </c>
      <c r="E174" s="26" t="s">
        <v>27</v>
      </c>
      <c r="F174" s="27">
        <v>0</v>
      </c>
      <c r="G174" s="27">
        <v>0</v>
      </c>
      <c r="H174" s="27">
        <v>0</v>
      </c>
      <c r="I174" s="27">
        <v>0</v>
      </c>
      <c r="J174" s="27">
        <v>0</v>
      </c>
      <c r="K174" s="26" t="s">
        <v>27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8">
        <f t="shared" si="49"/>
        <v>0</v>
      </c>
      <c r="R174" s="28">
        <f t="shared" si="50"/>
        <v>0</v>
      </c>
      <c r="S174" s="28">
        <f t="shared" si="51"/>
        <v>0</v>
      </c>
      <c r="T174" s="28">
        <f t="shared" si="52"/>
        <v>0</v>
      </c>
      <c r="U174" s="28">
        <f t="shared" si="53"/>
        <v>0</v>
      </c>
      <c r="V174" s="29" t="s">
        <v>27</v>
      </c>
    </row>
    <row r="175" spans="1:22" s="30" customFormat="1" ht="31.5" x14ac:dyDescent="0.25">
      <c r="A175" s="23" t="s">
        <v>314</v>
      </c>
      <c r="B175" s="24" t="s">
        <v>185</v>
      </c>
      <c r="C175" s="31" t="s">
        <v>26</v>
      </c>
      <c r="D175" s="26" t="s">
        <v>27</v>
      </c>
      <c r="E175" s="26" t="s">
        <v>27</v>
      </c>
      <c r="F175" s="27">
        <v>0</v>
      </c>
      <c r="G175" s="27">
        <v>0</v>
      </c>
      <c r="H175" s="27">
        <v>0</v>
      </c>
      <c r="I175" s="27">
        <v>0</v>
      </c>
      <c r="J175" s="27">
        <v>0</v>
      </c>
      <c r="K175" s="26" t="s">
        <v>27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8">
        <f t="shared" si="49"/>
        <v>0</v>
      </c>
      <c r="R175" s="28">
        <f t="shared" si="50"/>
        <v>0</v>
      </c>
      <c r="S175" s="28">
        <f t="shared" si="51"/>
        <v>0</v>
      </c>
      <c r="T175" s="28">
        <f t="shared" si="52"/>
        <v>0</v>
      </c>
      <c r="U175" s="28">
        <f t="shared" si="53"/>
        <v>0</v>
      </c>
      <c r="V175" s="29" t="s">
        <v>27</v>
      </c>
    </row>
    <row r="176" spans="1:22" s="30" customFormat="1" ht="47.25" x14ac:dyDescent="0.25">
      <c r="A176" s="23" t="s">
        <v>315</v>
      </c>
      <c r="B176" s="24" t="s">
        <v>316</v>
      </c>
      <c r="C176" s="31" t="s">
        <v>26</v>
      </c>
      <c r="D176" s="26" t="s">
        <v>27</v>
      </c>
      <c r="E176" s="26" t="s">
        <v>27</v>
      </c>
      <c r="F176" s="27">
        <v>0</v>
      </c>
      <c r="G176" s="27">
        <v>0</v>
      </c>
      <c r="H176" s="27">
        <v>0</v>
      </c>
      <c r="I176" s="27">
        <v>0</v>
      </c>
      <c r="J176" s="27">
        <v>0</v>
      </c>
      <c r="K176" s="26" t="s">
        <v>27</v>
      </c>
      <c r="L176" s="27">
        <v>0</v>
      </c>
      <c r="M176" s="27">
        <v>0</v>
      </c>
      <c r="N176" s="27">
        <v>0</v>
      </c>
      <c r="O176" s="27">
        <v>0</v>
      </c>
      <c r="P176" s="27">
        <v>0</v>
      </c>
      <c r="Q176" s="28">
        <f t="shared" si="49"/>
        <v>0</v>
      </c>
      <c r="R176" s="28">
        <f t="shared" si="50"/>
        <v>0</v>
      </c>
      <c r="S176" s="28">
        <f t="shared" si="51"/>
        <v>0</v>
      </c>
      <c r="T176" s="28">
        <f t="shared" si="52"/>
        <v>0</v>
      </c>
      <c r="U176" s="28">
        <f t="shared" si="53"/>
        <v>0</v>
      </c>
      <c r="V176" s="29" t="s">
        <v>27</v>
      </c>
    </row>
    <row r="177" spans="1:22" s="30" customFormat="1" ht="47.25" x14ac:dyDescent="0.25">
      <c r="A177" s="23" t="s">
        <v>317</v>
      </c>
      <c r="B177" s="24" t="s">
        <v>318</v>
      </c>
      <c r="C177" s="31" t="s">
        <v>26</v>
      </c>
      <c r="D177" s="26" t="s">
        <v>27</v>
      </c>
      <c r="E177" s="26" t="s">
        <v>27</v>
      </c>
      <c r="F177" s="27">
        <v>0</v>
      </c>
      <c r="G177" s="27">
        <v>0</v>
      </c>
      <c r="H177" s="27">
        <v>0</v>
      </c>
      <c r="I177" s="27">
        <v>0</v>
      </c>
      <c r="J177" s="27">
        <v>0</v>
      </c>
      <c r="K177" s="26" t="s">
        <v>27</v>
      </c>
      <c r="L177" s="27">
        <v>0</v>
      </c>
      <c r="M177" s="27">
        <v>0</v>
      </c>
      <c r="N177" s="27">
        <v>0</v>
      </c>
      <c r="O177" s="27">
        <v>0</v>
      </c>
      <c r="P177" s="27">
        <v>0</v>
      </c>
      <c r="Q177" s="28">
        <f t="shared" si="49"/>
        <v>0</v>
      </c>
      <c r="R177" s="28">
        <f t="shared" si="50"/>
        <v>0</v>
      </c>
      <c r="S177" s="28">
        <f t="shared" si="51"/>
        <v>0</v>
      </c>
      <c r="T177" s="28">
        <f t="shared" si="52"/>
        <v>0</v>
      </c>
      <c r="U177" s="28">
        <f t="shared" si="53"/>
        <v>0</v>
      </c>
      <c r="V177" s="29" t="s">
        <v>27</v>
      </c>
    </row>
    <row r="178" spans="1:22" s="30" customFormat="1" ht="47.25" x14ac:dyDescent="0.25">
      <c r="A178" s="23" t="s">
        <v>319</v>
      </c>
      <c r="B178" s="24" t="s">
        <v>320</v>
      </c>
      <c r="C178" s="31" t="s">
        <v>26</v>
      </c>
      <c r="D178" s="26" t="s">
        <v>27</v>
      </c>
      <c r="E178" s="26" t="s">
        <v>27</v>
      </c>
      <c r="F178" s="27">
        <v>0</v>
      </c>
      <c r="G178" s="27">
        <v>0</v>
      </c>
      <c r="H178" s="27">
        <v>0</v>
      </c>
      <c r="I178" s="27">
        <v>0</v>
      </c>
      <c r="J178" s="27">
        <v>0</v>
      </c>
      <c r="K178" s="26" t="s">
        <v>27</v>
      </c>
      <c r="L178" s="27">
        <v>0</v>
      </c>
      <c r="M178" s="27">
        <v>0</v>
      </c>
      <c r="N178" s="27">
        <v>0</v>
      </c>
      <c r="O178" s="27">
        <v>0</v>
      </c>
      <c r="P178" s="27">
        <v>0</v>
      </c>
      <c r="Q178" s="28">
        <f t="shared" si="49"/>
        <v>0</v>
      </c>
      <c r="R178" s="28">
        <f t="shared" si="50"/>
        <v>0</v>
      </c>
      <c r="S178" s="28">
        <f t="shared" si="51"/>
        <v>0</v>
      </c>
      <c r="T178" s="28">
        <f t="shared" si="52"/>
        <v>0</v>
      </c>
      <c r="U178" s="28">
        <f t="shared" si="53"/>
        <v>0</v>
      </c>
      <c r="V178" s="29" t="s">
        <v>27</v>
      </c>
    </row>
    <row r="179" spans="1:22" s="30" customFormat="1" ht="47.25" x14ac:dyDescent="0.25">
      <c r="A179" s="23" t="s">
        <v>321</v>
      </c>
      <c r="B179" s="24" t="s">
        <v>322</v>
      </c>
      <c r="C179" s="31" t="s">
        <v>26</v>
      </c>
      <c r="D179" s="26" t="s">
        <v>27</v>
      </c>
      <c r="E179" s="26" t="s">
        <v>27</v>
      </c>
      <c r="F179" s="27">
        <v>0</v>
      </c>
      <c r="G179" s="27">
        <v>0</v>
      </c>
      <c r="H179" s="27">
        <v>0</v>
      </c>
      <c r="I179" s="27">
        <v>0</v>
      </c>
      <c r="J179" s="27">
        <v>0</v>
      </c>
      <c r="K179" s="26" t="s">
        <v>27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  <c r="Q179" s="28">
        <f t="shared" si="49"/>
        <v>0</v>
      </c>
      <c r="R179" s="28">
        <f t="shared" si="50"/>
        <v>0</v>
      </c>
      <c r="S179" s="28">
        <f t="shared" si="51"/>
        <v>0</v>
      </c>
      <c r="T179" s="28">
        <f t="shared" si="52"/>
        <v>0</v>
      </c>
      <c r="U179" s="28">
        <f t="shared" si="53"/>
        <v>0</v>
      </c>
      <c r="V179" s="29" t="s">
        <v>27</v>
      </c>
    </row>
    <row r="180" spans="1:22" s="30" customFormat="1" ht="78.75" x14ac:dyDescent="0.25">
      <c r="A180" s="23" t="s">
        <v>323</v>
      </c>
      <c r="B180" s="24" t="s">
        <v>324</v>
      </c>
      <c r="C180" s="31" t="s">
        <v>26</v>
      </c>
      <c r="D180" s="26" t="s">
        <v>27</v>
      </c>
      <c r="E180" s="26" t="s">
        <v>27</v>
      </c>
      <c r="F180" s="27">
        <v>0</v>
      </c>
      <c r="G180" s="27">
        <v>0</v>
      </c>
      <c r="H180" s="27">
        <v>0</v>
      </c>
      <c r="I180" s="27">
        <v>0</v>
      </c>
      <c r="J180" s="27">
        <v>0</v>
      </c>
      <c r="K180" s="26" t="s">
        <v>27</v>
      </c>
      <c r="L180" s="27">
        <v>0</v>
      </c>
      <c r="M180" s="27">
        <v>0</v>
      </c>
      <c r="N180" s="27">
        <v>0</v>
      </c>
      <c r="O180" s="27">
        <v>0</v>
      </c>
      <c r="P180" s="27">
        <v>0</v>
      </c>
      <c r="Q180" s="28">
        <f t="shared" si="49"/>
        <v>0</v>
      </c>
      <c r="R180" s="28">
        <f t="shared" si="50"/>
        <v>0</v>
      </c>
      <c r="S180" s="28">
        <f t="shared" si="51"/>
        <v>0</v>
      </c>
      <c r="T180" s="28">
        <f t="shared" si="52"/>
        <v>0</v>
      </c>
      <c r="U180" s="28">
        <f t="shared" si="53"/>
        <v>0</v>
      </c>
      <c r="V180" s="29" t="s">
        <v>27</v>
      </c>
    </row>
    <row r="181" spans="1:22" s="30" customFormat="1" ht="47.25" x14ac:dyDescent="0.25">
      <c r="A181" s="23" t="s">
        <v>325</v>
      </c>
      <c r="B181" s="24" t="s">
        <v>187</v>
      </c>
      <c r="C181" s="31" t="s">
        <v>26</v>
      </c>
      <c r="D181" s="26" t="s">
        <v>27</v>
      </c>
      <c r="E181" s="26" t="s">
        <v>27</v>
      </c>
      <c r="F181" s="27">
        <v>0</v>
      </c>
      <c r="G181" s="27">
        <v>0</v>
      </c>
      <c r="H181" s="27">
        <v>0</v>
      </c>
      <c r="I181" s="27">
        <v>0</v>
      </c>
      <c r="J181" s="27">
        <v>0</v>
      </c>
      <c r="K181" s="26" t="s">
        <v>27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8">
        <f t="shared" si="49"/>
        <v>0</v>
      </c>
      <c r="R181" s="28">
        <f t="shared" si="50"/>
        <v>0</v>
      </c>
      <c r="S181" s="28">
        <f t="shared" si="51"/>
        <v>0</v>
      </c>
      <c r="T181" s="28">
        <f t="shared" si="52"/>
        <v>0</v>
      </c>
      <c r="U181" s="28">
        <f t="shared" si="53"/>
        <v>0</v>
      </c>
      <c r="V181" s="29" t="s">
        <v>27</v>
      </c>
    </row>
    <row r="182" spans="1:22" s="30" customFormat="1" ht="63" x14ac:dyDescent="0.25">
      <c r="A182" s="23" t="s">
        <v>326</v>
      </c>
      <c r="B182" s="24" t="s">
        <v>327</v>
      </c>
      <c r="C182" s="31" t="s">
        <v>26</v>
      </c>
      <c r="D182" s="26" t="s">
        <v>27</v>
      </c>
      <c r="E182" s="26" t="s">
        <v>27</v>
      </c>
      <c r="F182" s="27">
        <v>0</v>
      </c>
      <c r="G182" s="27">
        <v>0</v>
      </c>
      <c r="H182" s="27">
        <v>0</v>
      </c>
      <c r="I182" s="27">
        <v>0</v>
      </c>
      <c r="J182" s="27">
        <v>0</v>
      </c>
      <c r="K182" s="26" t="s">
        <v>27</v>
      </c>
      <c r="L182" s="27">
        <v>0</v>
      </c>
      <c r="M182" s="27">
        <v>0</v>
      </c>
      <c r="N182" s="27">
        <v>0</v>
      </c>
      <c r="O182" s="27">
        <v>0</v>
      </c>
      <c r="P182" s="27">
        <v>0</v>
      </c>
      <c r="Q182" s="28">
        <f t="shared" si="49"/>
        <v>0</v>
      </c>
      <c r="R182" s="28">
        <f t="shared" si="50"/>
        <v>0</v>
      </c>
      <c r="S182" s="28">
        <f t="shared" si="51"/>
        <v>0</v>
      </c>
      <c r="T182" s="28">
        <f t="shared" si="52"/>
        <v>0</v>
      </c>
      <c r="U182" s="28">
        <f t="shared" si="53"/>
        <v>0</v>
      </c>
      <c r="V182" s="29" t="s">
        <v>27</v>
      </c>
    </row>
    <row r="183" spans="1:22" s="30" customFormat="1" ht="63" x14ac:dyDescent="0.25">
      <c r="A183" s="23" t="s">
        <v>328</v>
      </c>
      <c r="B183" s="24" t="s">
        <v>329</v>
      </c>
      <c r="C183" s="31" t="s">
        <v>26</v>
      </c>
      <c r="D183" s="26" t="s">
        <v>27</v>
      </c>
      <c r="E183" s="26" t="s">
        <v>27</v>
      </c>
      <c r="F183" s="27">
        <v>0</v>
      </c>
      <c r="G183" s="27">
        <v>0</v>
      </c>
      <c r="H183" s="27">
        <v>0</v>
      </c>
      <c r="I183" s="27">
        <v>0</v>
      </c>
      <c r="J183" s="27">
        <v>0</v>
      </c>
      <c r="K183" s="26" t="s">
        <v>27</v>
      </c>
      <c r="L183" s="27">
        <v>0</v>
      </c>
      <c r="M183" s="27">
        <v>0</v>
      </c>
      <c r="N183" s="27">
        <v>0</v>
      </c>
      <c r="O183" s="27">
        <v>0</v>
      </c>
      <c r="P183" s="27">
        <v>0</v>
      </c>
      <c r="Q183" s="28">
        <f t="shared" si="49"/>
        <v>0</v>
      </c>
      <c r="R183" s="28">
        <f t="shared" si="50"/>
        <v>0</v>
      </c>
      <c r="S183" s="28">
        <f t="shared" si="51"/>
        <v>0</v>
      </c>
      <c r="T183" s="28">
        <f t="shared" si="52"/>
        <v>0</v>
      </c>
      <c r="U183" s="28">
        <f t="shared" si="53"/>
        <v>0</v>
      </c>
      <c r="V183" s="29" t="s">
        <v>27</v>
      </c>
    </row>
    <row r="184" spans="1:22" s="30" customFormat="1" ht="31.5" x14ac:dyDescent="0.25">
      <c r="A184" s="23" t="s">
        <v>330</v>
      </c>
      <c r="B184" s="24" t="s">
        <v>331</v>
      </c>
      <c r="C184" s="31" t="s">
        <v>26</v>
      </c>
      <c r="D184" s="26" t="s">
        <v>27</v>
      </c>
      <c r="E184" s="26" t="s">
        <v>27</v>
      </c>
      <c r="F184" s="27">
        <v>0</v>
      </c>
      <c r="G184" s="27">
        <v>0</v>
      </c>
      <c r="H184" s="27">
        <v>0</v>
      </c>
      <c r="I184" s="27">
        <v>0</v>
      </c>
      <c r="J184" s="27">
        <v>0</v>
      </c>
      <c r="K184" s="26" t="s">
        <v>27</v>
      </c>
      <c r="L184" s="27">
        <v>0</v>
      </c>
      <c r="M184" s="27">
        <v>0</v>
      </c>
      <c r="N184" s="27">
        <v>0</v>
      </c>
      <c r="O184" s="27">
        <v>0</v>
      </c>
      <c r="P184" s="27">
        <v>0</v>
      </c>
      <c r="Q184" s="28">
        <f t="shared" si="49"/>
        <v>0</v>
      </c>
      <c r="R184" s="28">
        <f t="shared" si="50"/>
        <v>0</v>
      </c>
      <c r="S184" s="28">
        <f t="shared" si="51"/>
        <v>0</v>
      </c>
      <c r="T184" s="28">
        <f t="shared" si="52"/>
        <v>0</v>
      </c>
      <c r="U184" s="28">
        <f t="shared" si="53"/>
        <v>0</v>
      </c>
      <c r="V184" s="29" t="s">
        <v>27</v>
      </c>
    </row>
    <row r="185" spans="1:22" s="30" customFormat="1" ht="31.5" x14ac:dyDescent="0.25">
      <c r="A185" s="23" t="s">
        <v>332</v>
      </c>
      <c r="B185" s="24" t="s">
        <v>333</v>
      </c>
      <c r="C185" s="31" t="s">
        <v>26</v>
      </c>
      <c r="D185" s="26" t="s">
        <v>27</v>
      </c>
      <c r="E185" s="26" t="s">
        <v>27</v>
      </c>
      <c r="F185" s="27">
        <v>0</v>
      </c>
      <c r="G185" s="27">
        <v>0</v>
      </c>
      <c r="H185" s="27">
        <v>0</v>
      </c>
      <c r="I185" s="27">
        <v>0</v>
      </c>
      <c r="J185" s="27">
        <v>0</v>
      </c>
      <c r="K185" s="26" t="s">
        <v>27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  <c r="Q185" s="28">
        <f t="shared" si="49"/>
        <v>0</v>
      </c>
      <c r="R185" s="28">
        <f t="shared" si="50"/>
        <v>0</v>
      </c>
      <c r="S185" s="28">
        <f t="shared" si="51"/>
        <v>0</v>
      </c>
      <c r="T185" s="28">
        <f t="shared" si="52"/>
        <v>0</v>
      </c>
      <c r="U185" s="28">
        <f t="shared" si="53"/>
        <v>0</v>
      </c>
      <c r="V185" s="29" t="s">
        <v>27</v>
      </c>
    </row>
    <row r="186" spans="1:22" s="30" customFormat="1" ht="47.25" x14ac:dyDescent="0.25">
      <c r="A186" s="23" t="s">
        <v>334</v>
      </c>
      <c r="B186" s="24" t="s">
        <v>335</v>
      </c>
      <c r="C186" s="31" t="s">
        <v>26</v>
      </c>
      <c r="D186" s="26" t="s">
        <v>27</v>
      </c>
      <c r="E186" s="26" t="s">
        <v>27</v>
      </c>
      <c r="F186" s="27">
        <v>0</v>
      </c>
      <c r="G186" s="27">
        <v>0</v>
      </c>
      <c r="H186" s="27">
        <v>0</v>
      </c>
      <c r="I186" s="27">
        <v>0</v>
      </c>
      <c r="J186" s="27">
        <v>0</v>
      </c>
      <c r="K186" s="26" t="s">
        <v>27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8">
        <f t="shared" si="49"/>
        <v>0</v>
      </c>
      <c r="R186" s="28">
        <f t="shared" si="50"/>
        <v>0</v>
      </c>
      <c r="S186" s="28">
        <f t="shared" si="51"/>
        <v>0</v>
      </c>
      <c r="T186" s="28">
        <f t="shared" si="52"/>
        <v>0</v>
      </c>
      <c r="U186" s="28">
        <f t="shared" si="53"/>
        <v>0</v>
      </c>
      <c r="V186" s="29" t="s">
        <v>27</v>
      </c>
    </row>
    <row r="187" spans="1:22" s="30" customFormat="1" ht="47.25" x14ac:dyDescent="0.25">
      <c r="A187" s="23" t="s">
        <v>336</v>
      </c>
      <c r="B187" s="24" t="s">
        <v>337</v>
      </c>
      <c r="C187" s="31" t="s">
        <v>26</v>
      </c>
      <c r="D187" s="26" t="s">
        <v>27</v>
      </c>
      <c r="E187" s="26" t="s">
        <v>27</v>
      </c>
      <c r="F187" s="27">
        <v>0</v>
      </c>
      <c r="G187" s="27">
        <v>0</v>
      </c>
      <c r="H187" s="27">
        <v>0</v>
      </c>
      <c r="I187" s="27">
        <v>0</v>
      </c>
      <c r="J187" s="27">
        <v>0</v>
      </c>
      <c r="K187" s="26" t="s">
        <v>27</v>
      </c>
      <c r="L187" s="27">
        <v>0</v>
      </c>
      <c r="M187" s="27">
        <v>0</v>
      </c>
      <c r="N187" s="27">
        <v>0</v>
      </c>
      <c r="O187" s="27">
        <v>0</v>
      </c>
      <c r="P187" s="27">
        <v>0</v>
      </c>
      <c r="Q187" s="28">
        <f t="shared" si="49"/>
        <v>0</v>
      </c>
      <c r="R187" s="28">
        <f t="shared" si="50"/>
        <v>0</v>
      </c>
      <c r="S187" s="28">
        <f t="shared" si="51"/>
        <v>0</v>
      </c>
      <c r="T187" s="28">
        <f t="shared" si="52"/>
        <v>0</v>
      </c>
      <c r="U187" s="28">
        <f t="shared" si="53"/>
        <v>0</v>
      </c>
      <c r="V187" s="29" t="s">
        <v>27</v>
      </c>
    </row>
    <row r="188" spans="1:22" s="30" customFormat="1" ht="47.25" x14ac:dyDescent="0.25">
      <c r="A188" s="23" t="s">
        <v>338</v>
      </c>
      <c r="B188" s="24" t="s">
        <v>339</v>
      </c>
      <c r="C188" s="31" t="s">
        <v>26</v>
      </c>
      <c r="D188" s="26" t="s">
        <v>27</v>
      </c>
      <c r="E188" s="26" t="s">
        <v>27</v>
      </c>
      <c r="F188" s="27">
        <v>0</v>
      </c>
      <c r="G188" s="27">
        <v>0</v>
      </c>
      <c r="H188" s="27">
        <v>0</v>
      </c>
      <c r="I188" s="27">
        <v>0</v>
      </c>
      <c r="J188" s="27">
        <v>0</v>
      </c>
      <c r="K188" s="26" t="s">
        <v>27</v>
      </c>
      <c r="L188" s="27">
        <v>0</v>
      </c>
      <c r="M188" s="27">
        <v>0</v>
      </c>
      <c r="N188" s="27">
        <v>0</v>
      </c>
      <c r="O188" s="27">
        <v>0</v>
      </c>
      <c r="P188" s="27">
        <v>0</v>
      </c>
      <c r="Q188" s="28">
        <f t="shared" si="49"/>
        <v>0</v>
      </c>
      <c r="R188" s="28">
        <f t="shared" si="50"/>
        <v>0</v>
      </c>
      <c r="S188" s="28">
        <f t="shared" si="51"/>
        <v>0</v>
      </c>
      <c r="T188" s="28">
        <f t="shared" si="52"/>
        <v>0</v>
      </c>
      <c r="U188" s="28">
        <f t="shared" si="53"/>
        <v>0</v>
      </c>
      <c r="V188" s="29" t="s">
        <v>27</v>
      </c>
    </row>
    <row r="189" spans="1:22" s="30" customFormat="1" ht="47.25" x14ac:dyDescent="0.25">
      <c r="A189" s="23" t="s">
        <v>340</v>
      </c>
      <c r="B189" s="24" t="s">
        <v>341</v>
      </c>
      <c r="C189" s="31" t="s">
        <v>26</v>
      </c>
      <c r="D189" s="26" t="s">
        <v>27</v>
      </c>
      <c r="E189" s="26" t="s">
        <v>27</v>
      </c>
      <c r="F189" s="27">
        <v>0</v>
      </c>
      <c r="G189" s="27">
        <v>0</v>
      </c>
      <c r="H189" s="27">
        <v>0</v>
      </c>
      <c r="I189" s="27">
        <v>0</v>
      </c>
      <c r="J189" s="27">
        <v>0</v>
      </c>
      <c r="K189" s="26" t="s">
        <v>27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8">
        <f t="shared" si="49"/>
        <v>0</v>
      </c>
      <c r="R189" s="28">
        <f t="shared" si="50"/>
        <v>0</v>
      </c>
      <c r="S189" s="28">
        <f t="shared" si="51"/>
        <v>0</v>
      </c>
      <c r="T189" s="28">
        <f t="shared" si="52"/>
        <v>0</v>
      </c>
      <c r="U189" s="28">
        <f t="shared" si="53"/>
        <v>0</v>
      </c>
      <c r="V189" s="29" t="s">
        <v>27</v>
      </c>
    </row>
    <row r="190" spans="1:22" s="30" customFormat="1" ht="63" x14ac:dyDescent="0.25">
      <c r="A190" s="23" t="s">
        <v>342</v>
      </c>
      <c r="B190" s="24" t="s">
        <v>343</v>
      </c>
      <c r="C190" s="31" t="s">
        <v>26</v>
      </c>
      <c r="D190" s="26" t="s">
        <v>27</v>
      </c>
      <c r="E190" s="26" t="s">
        <v>27</v>
      </c>
      <c r="F190" s="27">
        <v>0</v>
      </c>
      <c r="G190" s="27">
        <v>0</v>
      </c>
      <c r="H190" s="27">
        <v>0</v>
      </c>
      <c r="I190" s="27">
        <v>0</v>
      </c>
      <c r="J190" s="27">
        <v>0</v>
      </c>
      <c r="K190" s="26" t="s">
        <v>27</v>
      </c>
      <c r="L190" s="27">
        <v>0</v>
      </c>
      <c r="M190" s="27">
        <v>0</v>
      </c>
      <c r="N190" s="27">
        <v>0</v>
      </c>
      <c r="O190" s="27">
        <v>0</v>
      </c>
      <c r="P190" s="27">
        <v>0</v>
      </c>
      <c r="Q190" s="28">
        <f t="shared" si="49"/>
        <v>0</v>
      </c>
      <c r="R190" s="28">
        <f t="shared" si="50"/>
        <v>0</v>
      </c>
      <c r="S190" s="28">
        <f t="shared" si="51"/>
        <v>0</v>
      </c>
      <c r="T190" s="28">
        <f t="shared" si="52"/>
        <v>0</v>
      </c>
      <c r="U190" s="28">
        <f t="shared" si="53"/>
        <v>0</v>
      </c>
      <c r="V190" s="29" t="s">
        <v>27</v>
      </c>
    </row>
    <row r="191" spans="1:22" s="30" customFormat="1" ht="47.25" x14ac:dyDescent="0.25">
      <c r="A191" s="23" t="s">
        <v>344</v>
      </c>
      <c r="B191" s="24" t="s">
        <v>345</v>
      </c>
      <c r="C191" s="31" t="s">
        <v>26</v>
      </c>
      <c r="D191" s="26" t="s">
        <v>27</v>
      </c>
      <c r="E191" s="26" t="s">
        <v>27</v>
      </c>
      <c r="F191" s="27">
        <v>0</v>
      </c>
      <c r="G191" s="27">
        <v>0</v>
      </c>
      <c r="H191" s="27">
        <v>0</v>
      </c>
      <c r="I191" s="27">
        <v>0</v>
      </c>
      <c r="J191" s="27">
        <v>0</v>
      </c>
      <c r="K191" s="26" t="s">
        <v>27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  <c r="Q191" s="28">
        <f t="shared" si="49"/>
        <v>0</v>
      </c>
      <c r="R191" s="28">
        <f t="shared" si="50"/>
        <v>0</v>
      </c>
      <c r="S191" s="28">
        <f t="shared" si="51"/>
        <v>0</v>
      </c>
      <c r="T191" s="28">
        <f t="shared" si="52"/>
        <v>0</v>
      </c>
      <c r="U191" s="28">
        <f t="shared" si="53"/>
        <v>0</v>
      </c>
      <c r="V191" s="29" t="s">
        <v>27</v>
      </c>
    </row>
    <row r="192" spans="1:22" s="30" customFormat="1" ht="47.25" x14ac:dyDescent="0.25">
      <c r="A192" s="23" t="s">
        <v>346</v>
      </c>
      <c r="B192" s="24" t="s">
        <v>217</v>
      </c>
      <c r="C192" s="31" t="s">
        <v>26</v>
      </c>
      <c r="D192" s="26" t="s">
        <v>27</v>
      </c>
      <c r="E192" s="26" t="s">
        <v>27</v>
      </c>
      <c r="F192" s="27">
        <v>0</v>
      </c>
      <c r="G192" s="27">
        <v>0</v>
      </c>
      <c r="H192" s="27">
        <v>0</v>
      </c>
      <c r="I192" s="27">
        <v>0</v>
      </c>
      <c r="J192" s="27">
        <v>0</v>
      </c>
      <c r="K192" s="26" t="s">
        <v>27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  <c r="Q192" s="28">
        <f t="shared" si="49"/>
        <v>0</v>
      </c>
      <c r="R192" s="28">
        <f t="shared" si="50"/>
        <v>0</v>
      </c>
      <c r="S192" s="28">
        <f t="shared" si="51"/>
        <v>0</v>
      </c>
      <c r="T192" s="28">
        <f t="shared" si="52"/>
        <v>0</v>
      </c>
      <c r="U192" s="28">
        <f t="shared" si="53"/>
        <v>0</v>
      </c>
      <c r="V192" s="29" t="s">
        <v>27</v>
      </c>
    </row>
    <row r="193" spans="1:31" s="30" customFormat="1" ht="31.5" x14ac:dyDescent="0.25">
      <c r="A193" s="23" t="s">
        <v>347</v>
      </c>
      <c r="B193" s="24" t="s">
        <v>219</v>
      </c>
      <c r="C193" s="31" t="s">
        <v>26</v>
      </c>
      <c r="D193" s="26" t="s">
        <v>27</v>
      </c>
      <c r="E193" s="26" t="s">
        <v>27</v>
      </c>
      <c r="F193" s="27">
        <f>SUM(F194:F194)</f>
        <v>0</v>
      </c>
      <c r="G193" s="27">
        <f>SUM(G194:G194)</f>
        <v>0</v>
      </c>
      <c r="H193" s="27">
        <f>SUM(H194:H194)</f>
        <v>0</v>
      </c>
      <c r="I193" s="27">
        <f>SUM(I194:I194)</f>
        <v>0</v>
      </c>
      <c r="J193" s="27">
        <f>SUM(J194:J194)</f>
        <v>1611</v>
      </c>
      <c r="K193" s="26" t="s">
        <v>27</v>
      </c>
      <c r="L193" s="27">
        <f>SUM(L194:L194)</f>
        <v>0</v>
      </c>
      <c r="M193" s="27">
        <f>SUM(M194:M194)</f>
        <v>0</v>
      </c>
      <c r="N193" s="27">
        <f>SUM(N194:N194)</f>
        <v>0</v>
      </c>
      <c r="O193" s="27">
        <f>SUM(O194:O194)</f>
        <v>0</v>
      </c>
      <c r="P193" s="27">
        <f>SUM(P194:P194)</f>
        <v>1615</v>
      </c>
      <c r="Q193" s="28">
        <f t="shared" si="49"/>
        <v>0</v>
      </c>
      <c r="R193" s="28">
        <f t="shared" si="50"/>
        <v>0</v>
      </c>
      <c r="S193" s="28">
        <f t="shared" si="51"/>
        <v>0</v>
      </c>
      <c r="T193" s="28">
        <f t="shared" si="52"/>
        <v>0</v>
      </c>
      <c r="U193" s="28">
        <f t="shared" si="53"/>
        <v>4</v>
      </c>
      <c r="V193" s="29" t="s">
        <v>27</v>
      </c>
    </row>
    <row r="194" spans="1:31" s="30" customFormat="1" ht="126" x14ac:dyDescent="0.25">
      <c r="A194" s="23" t="s">
        <v>347</v>
      </c>
      <c r="B194" s="24" t="s">
        <v>348</v>
      </c>
      <c r="C194" s="31" t="s">
        <v>349</v>
      </c>
      <c r="D194" s="26" t="s">
        <v>27</v>
      </c>
      <c r="E194" s="32">
        <v>4</v>
      </c>
      <c r="F194" s="26">
        <v>0</v>
      </c>
      <c r="G194" s="26">
        <v>0</v>
      </c>
      <c r="H194" s="26">
        <v>0</v>
      </c>
      <c r="I194" s="26">
        <v>0</v>
      </c>
      <c r="J194" s="26">
        <v>1611</v>
      </c>
      <c r="K194" s="32">
        <v>4</v>
      </c>
      <c r="L194" s="26">
        <v>0</v>
      </c>
      <c r="M194" s="26">
        <v>0</v>
      </c>
      <c r="N194" s="26">
        <v>0</v>
      </c>
      <c r="O194" s="26">
        <v>0</v>
      </c>
      <c r="P194" s="26">
        <v>1615</v>
      </c>
      <c r="Q194" s="28">
        <f t="shared" si="49"/>
        <v>0</v>
      </c>
      <c r="R194" s="28">
        <f t="shared" si="50"/>
        <v>0</v>
      </c>
      <c r="S194" s="28">
        <f t="shared" si="51"/>
        <v>0</v>
      </c>
      <c r="T194" s="28">
        <f t="shared" si="52"/>
        <v>0</v>
      </c>
      <c r="U194" s="28">
        <f t="shared" si="53"/>
        <v>4</v>
      </c>
      <c r="V194" s="33" t="s">
        <v>27</v>
      </c>
      <c r="X194" s="34"/>
      <c r="Y194" s="34"/>
      <c r="Z194" s="34"/>
      <c r="AA194" s="34"/>
    </row>
    <row r="195" spans="1:31" s="30" customFormat="1" ht="31.5" x14ac:dyDescent="0.25">
      <c r="A195" s="23" t="s">
        <v>350</v>
      </c>
      <c r="B195" s="24" t="s">
        <v>351</v>
      </c>
      <c r="C195" s="31" t="s">
        <v>26</v>
      </c>
      <c r="D195" s="26" t="s">
        <v>27</v>
      </c>
      <c r="E195" s="26" t="s">
        <v>27</v>
      </c>
      <c r="F195" s="36">
        <v>0</v>
      </c>
      <c r="G195" s="36">
        <v>0</v>
      </c>
      <c r="H195" s="36">
        <v>0</v>
      </c>
      <c r="I195" s="36">
        <v>0</v>
      </c>
      <c r="J195" s="36">
        <v>0</v>
      </c>
      <c r="K195" s="26" t="s">
        <v>27</v>
      </c>
      <c r="L195" s="36">
        <v>0</v>
      </c>
      <c r="M195" s="36">
        <v>0</v>
      </c>
      <c r="N195" s="36">
        <v>0</v>
      </c>
      <c r="O195" s="36">
        <v>0</v>
      </c>
      <c r="P195" s="36">
        <v>0</v>
      </c>
      <c r="Q195" s="28">
        <f t="shared" si="49"/>
        <v>0</v>
      </c>
      <c r="R195" s="28">
        <f t="shared" si="50"/>
        <v>0</v>
      </c>
      <c r="S195" s="28">
        <f t="shared" si="51"/>
        <v>0</v>
      </c>
      <c r="T195" s="28">
        <f t="shared" si="52"/>
        <v>0</v>
      </c>
      <c r="U195" s="28">
        <f t="shared" si="53"/>
        <v>0</v>
      </c>
      <c r="V195" s="29" t="s">
        <v>27</v>
      </c>
    </row>
    <row r="196" spans="1:31" s="30" customFormat="1" x14ac:dyDescent="0.25">
      <c r="A196" s="38"/>
      <c r="B196" s="39"/>
      <c r="C196" s="39"/>
      <c r="D196" s="39"/>
      <c r="E196" s="32"/>
      <c r="F196" s="40"/>
      <c r="G196" s="40"/>
      <c r="H196" s="40"/>
      <c r="I196" s="40"/>
      <c r="J196" s="40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29"/>
    </row>
    <row r="197" spans="1:31" s="30" customFormat="1" x14ac:dyDescent="0.25">
      <c r="A197" s="46" t="s">
        <v>352</v>
      </c>
      <c r="B197" s="46"/>
      <c r="C197" s="41"/>
      <c r="D197" s="41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29"/>
    </row>
    <row r="198" spans="1:31" ht="31.5" x14ac:dyDescent="0.25">
      <c r="A198" s="38"/>
      <c r="B198" s="42" t="s">
        <v>353</v>
      </c>
      <c r="C198" s="42"/>
      <c r="D198" s="4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29"/>
    </row>
    <row r="199" spans="1:31" x14ac:dyDescent="0.25">
      <c r="A199" s="38">
        <v>1</v>
      </c>
      <c r="B199" s="43" t="s">
        <v>354</v>
      </c>
      <c r="C199" s="43"/>
      <c r="D199" s="43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29"/>
    </row>
    <row r="200" spans="1:31" x14ac:dyDescent="0.25">
      <c r="A200" s="38">
        <v>2</v>
      </c>
      <c r="B200" s="43" t="s">
        <v>355</v>
      </c>
      <c r="C200" s="43"/>
      <c r="D200" s="43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29"/>
    </row>
    <row r="201" spans="1:31" x14ac:dyDescent="0.25">
      <c r="A201" s="38" t="s">
        <v>356</v>
      </c>
      <c r="B201" s="42"/>
      <c r="C201" s="42"/>
      <c r="D201" s="4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29"/>
    </row>
    <row r="202" spans="1:31" ht="44.25" customHeight="1" x14ac:dyDescent="0.25">
      <c r="A202" s="47" t="s">
        <v>357</v>
      </c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4"/>
      <c r="X202" s="44"/>
      <c r="AE202" s="45"/>
    </row>
  </sheetData>
  <autoFilter ref="A20:V195"/>
  <mergeCells count="18">
    <mergeCell ref="A12:V12"/>
    <mergeCell ref="A4:V4"/>
    <mergeCell ref="A5:V5"/>
    <mergeCell ref="A7:V7"/>
    <mergeCell ref="A8:V8"/>
    <mergeCell ref="A10:V10"/>
    <mergeCell ref="A197:B197"/>
    <mergeCell ref="A202:V202"/>
    <mergeCell ref="A13:V13"/>
    <mergeCell ref="A15:A18"/>
    <mergeCell ref="B15:B18"/>
    <mergeCell ref="C15:C18"/>
    <mergeCell ref="D15:D18"/>
    <mergeCell ref="E15:P16"/>
    <mergeCell ref="Q15:U17"/>
    <mergeCell ref="V15:V18"/>
    <mergeCell ref="E17:J17"/>
    <mergeCell ref="K17:P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0" fitToHeight="0" orientation="landscape" r:id="rId1"/>
  <headerFooter alignWithMargins="0"/>
  <rowBreaks count="2" manualBreakCount="2">
    <brk id="35" max="21" man="1"/>
    <brk id="79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Пп</vt:lpstr>
      <vt:lpstr>'4 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2025-03-20T12:19:21Z</dcterms:created>
  <dcterms:modified xsi:type="dcterms:W3CDTF">2025-03-21T09:52:36Z</dcterms:modified>
</cp:coreProperties>
</file>